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6.15" sheetId="1" r:id="rId1"/>
  </sheets>
  <definedNames>
    <definedName name="_xlnm.Print_Area" localSheetId="0">'16.15'!$A$1:$AI$26</definedName>
  </definedNames>
  <calcPr fullCalcOnLoad="1"/>
</workbook>
</file>

<file path=xl/sharedStrings.xml><?xml version="1.0" encoding="utf-8"?>
<sst xmlns="http://schemas.openxmlformats.org/spreadsheetml/2006/main" count="36" uniqueCount="26">
  <si>
    <t>MESI</t>
  </si>
  <si>
    <r>
      <t xml:space="preserve">Fonte:  </t>
    </r>
    <r>
      <rPr>
        <sz val="7"/>
        <rFont val="Arial"/>
        <family val="2"/>
      </rPr>
      <t>Funivie Monte Bianco S.p.A.</t>
    </r>
  </si>
  <si>
    <t>% ingressi sul totale</t>
  </si>
  <si>
    <t>Totale primi ingressi*</t>
  </si>
  <si>
    <t>*Numero delle persone che hanno acceduto al sistema funiviario</t>
  </si>
  <si>
    <t>Dicembre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</si>
  <si>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</si>
  <si>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</si>
  <si>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</si>
  <si>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</si>
  <si>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</si>
  <si>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</si>
  <si>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</si>
  <si>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</si>
  <si>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</si>
  <si>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</si>
  <si>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</si>
  <si>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r>
      <t>Novembre</t>
    </r>
    <r>
      <rPr>
        <vertAlign val="superscript"/>
        <sz val="8"/>
        <rFont val="Arial"/>
        <family val="2"/>
      </rPr>
      <t>(a)</t>
    </r>
  </si>
  <si>
    <t>I totali possono non coincidere con la somma delle singole voci a causa degli arrotondamenti</t>
  </si>
  <si>
    <t>Variazione % primi ingressi
 2018/2017</t>
  </si>
  <si>
    <t>Variazione % primi ingressi
 2019/2018</t>
  </si>
  <si>
    <t>Variazione % primi ingressi
 2020/2019</t>
  </si>
  <si>
    <t>Variazione % primi ingressi
 2021/2020</t>
  </si>
  <si>
    <t xml:space="preserve">(a) Nel mese di novembre l'impianto rimane chiuso per manutenzioni per 3-4 settimane 
</t>
  </si>
  <si>
    <r>
      <t xml:space="preserve">Tavola 16.15 - Funivie Monte Bianco - Skyway: numero presenze </t>
    </r>
    <r>
      <rPr>
        <i/>
        <sz val="9"/>
        <rFont val="Arial"/>
        <family val="2"/>
      </rPr>
      <t xml:space="preserve">(primi ingressi) </t>
    </r>
    <r>
      <rPr>
        <b/>
        <sz val="9"/>
        <rFont val="Arial"/>
        <family val="2"/>
      </rPr>
      <t xml:space="preserve"> - Anni 2017 - 2022 </t>
    </r>
    <r>
      <rPr>
        <i/>
        <sz val="9"/>
        <rFont val="Arial"/>
        <family val="2"/>
      </rPr>
      <t>(Valori assoluti e percentuali)</t>
    </r>
  </si>
  <si>
    <t>Variazione % primi ingressi
 2022/2021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</si>
</sst>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2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47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0" fontId="5" fillId="0" borderId="0" xfId="47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3" fontId="4" fillId="0" borderId="0" xfId="47" applyNumberFormat="1" applyFont="1" applyFill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2" fontId="5" fillId="0" borderId="0" xfId="47" applyNumberFormat="1" applyFont="1" applyFill="1" applyAlignment="1">
      <alignment horizontal="left" vertical="center"/>
      <protection/>
    </xf>
    <xf numFmtId="173" fontId="2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0" fontId="6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171" fontId="0" fillId="0" borderId="0" xfId="44" applyNumberFormat="1" applyFont="1" applyFill="1" applyAlignment="1">
      <alignment/>
    </xf>
    <xf numFmtId="0" fontId="4" fillId="0" borderId="0" xfId="47" applyFont="1" applyFill="1" applyAlignment="1">
      <alignment horizontal="left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4" fillId="0" borderId="0" xfId="47" applyFont="1" applyFill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47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PageLayoutView="0" workbookViewId="0" topLeftCell="A1">
      <selection activeCell="Q38" sqref="Q38"/>
    </sheetView>
  </sheetViews>
  <sheetFormatPr defaultColWidth="9.140625" defaultRowHeight="12.75" customHeight="1"/>
  <cols>
    <col min="1" max="1" width="20.28125" style="4" customWidth="1"/>
    <col min="2" max="2" width="0.85546875" style="4" customWidth="1"/>
    <col min="3" max="3" width="15.28125" style="4" bestFit="1" customWidth="1"/>
    <col min="4" max="4" width="0.85546875" style="4" customWidth="1"/>
    <col min="5" max="5" width="15.00390625" style="4" bestFit="1" customWidth="1"/>
    <col min="6" max="6" width="0.85546875" style="4" customWidth="1"/>
    <col min="7" max="7" width="15.28125" style="4" bestFit="1" customWidth="1"/>
    <col min="8" max="8" width="0.85546875" style="31" customWidth="1"/>
    <col min="9" max="9" width="15.00390625" style="4" bestFit="1" customWidth="1"/>
    <col min="10" max="10" width="0.85546875" style="4" customWidth="1"/>
    <col min="11" max="11" width="20.00390625" style="4" bestFit="1" customWidth="1"/>
    <col min="12" max="12" width="0.85546875" style="4" customWidth="1"/>
    <col min="13" max="13" width="15.28125" style="4" bestFit="1" customWidth="1"/>
    <col min="14" max="14" width="0.85546875" style="4" customWidth="1"/>
    <col min="15" max="15" width="15.00390625" style="4" bestFit="1" customWidth="1"/>
    <col min="16" max="16" width="0.85546875" style="4" customWidth="1"/>
    <col min="17" max="17" width="20.00390625" style="4" customWidth="1"/>
    <col min="18" max="18" width="0.85546875" style="4" customWidth="1"/>
    <col min="19" max="19" width="15.28125" style="4" bestFit="1" customWidth="1"/>
    <col min="20" max="20" width="0.85546875" style="4" customWidth="1"/>
    <col min="21" max="21" width="15.00390625" style="4" bestFit="1" customWidth="1"/>
    <col min="22" max="22" width="0.85546875" style="4" customWidth="1"/>
    <col min="23" max="23" width="20.00390625" style="4" customWidth="1"/>
    <col min="24" max="24" width="0.85546875" style="4" customWidth="1"/>
    <col min="25" max="25" width="15.28125" style="4" bestFit="1" customWidth="1"/>
    <col min="26" max="26" width="0.85546875" style="4" customWidth="1"/>
    <col min="27" max="27" width="15.00390625" style="4" bestFit="1" customWidth="1"/>
    <col min="28" max="28" width="0.85546875" style="4" customWidth="1"/>
    <col min="29" max="29" width="20.00390625" style="4" customWidth="1"/>
    <col min="30" max="30" width="0.85546875" style="4" customWidth="1"/>
    <col min="31" max="31" width="15.28125" style="4" bestFit="1" customWidth="1"/>
    <col min="32" max="32" width="0.85546875" style="4" customWidth="1"/>
    <col min="33" max="33" width="15.00390625" style="4" bestFit="1" customWidth="1"/>
    <col min="34" max="34" width="0.85546875" style="4" customWidth="1"/>
    <col min="35" max="35" width="20.00390625" style="4" customWidth="1"/>
    <col min="36" max="16384" width="9.140625" style="4" customWidth="1"/>
  </cols>
  <sheetData>
    <row r="1" spans="1:35" s="1" customFormat="1" ht="12.75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8" s="1" customFormat="1" ht="12.75" customHeight="1">
      <c r="A2" s="20"/>
      <c r="B2" s="20"/>
      <c r="C2" s="20"/>
      <c r="D2" s="20"/>
      <c r="E2" s="20"/>
      <c r="F2" s="20"/>
      <c r="H2" s="29"/>
    </row>
    <row r="3" spans="1:35" s="1" customFormat="1" ht="12.75" customHeight="1">
      <c r="A3" s="42" t="s">
        <v>0</v>
      </c>
      <c r="B3" s="44"/>
      <c r="C3" s="37">
        <v>2017</v>
      </c>
      <c r="D3" s="37"/>
      <c r="E3" s="37"/>
      <c r="F3" s="22"/>
      <c r="G3" s="37">
        <v>2018</v>
      </c>
      <c r="H3" s="37"/>
      <c r="I3" s="37"/>
      <c r="J3" s="22"/>
      <c r="K3" s="38" t="s">
        <v>19</v>
      </c>
      <c r="L3" s="22"/>
      <c r="M3" s="37">
        <v>2019</v>
      </c>
      <c r="N3" s="37"/>
      <c r="O3" s="37"/>
      <c r="P3" s="22"/>
      <c r="Q3" s="38" t="s">
        <v>20</v>
      </c>
      <c r="R3" s="22"/>
      <c r="S3" s="37">
        <v>2020</v>
      </c>
      <c r="T3" s="37"/>
      <c r="U3" s="37"/>
      <c r="V3" s="22"/>
      <c r="W3" s="38" t="s">
        <v>21</v>
      </c>
      <c r="X3" s="22"/>
      <c r="Y3" s="37">
        <v>2021</v>
      </c>
      <c r="Z3" s="37"/>
      <c r="AA3" s="37"/>
      <c r="AB3" s="22"/>
      <c r="AC3" s="38" t="s">
        <v>22</v>
      </c>
      <c r="AD3" s="22"/>
      <c r="AE3" s="37">
        <v>2022</v>
      </c>
      <c r="AF3" s="37"/>
      <c r="AG3" s="37"/>
      <c r="AH3" s="22"/>
      <c r="AI3" s="38" t="s">
        <v>25</v>
      </c>
    </row>
    <row r="4" spans="1:35" s="7" customFormat="1" ht="12.75" customHeight="1">
      <c r="A4" s="43"/>
      <c r="B4" s="45"/>
      <c r="C4" s="8" t="s">
        <v>3</v>
      </c>
      <c r="D4" s="8"/>
      <c r="E4" s="8" t="s">
        <v>2</v>
      </c>
      <c r="F4" s="21"/>
      <c r="G4" s="8" t="s">
        <v>3</v>
      </c>
      <c r="H4" s="8"/>
      <c r="I4" s="8" t="s">
        <v>2</v>
      </c>
      <c r="J4" s="21"/>
      <c r="K4" s="39"/>
      <c r="L4" s="21"/>
      <c r="M4" s="8" t="s">
        <v>3</v>
      </c>
      <c r="N4" s="8"/>
      <c r="O4" s="8" t="s">
        <v>2</v>
      </c>
      <c r="P4" s="21"/>
      <c r="Q4" s="39"/>
      <c r="R4" s="21"/>
      <c r="S4" s="8" t="s">
        <v>3</v>
      </c>
      <c r="T4" s="8"/>
      <c r="U4" s="8" t="s">
        <v>2</v>
      </c>
      <c r="V4" s="21"/>
      <c r="W4" s="39"/>
      <c r="X4" s="21"/>
      <c r="Y4" s="8" t="s">
        <v>3</v>
      </c>
      <c r="Z4" s="8"/>
      <c r="AA4" s="8" t="s">
        <v>2</v>
      </c>
      <c r="AB4" s="21"/>
      <c r="AC4" s="39"/>
      <c r="AD4" s="21"/>
      <c r="AE4" s="8" t="s">
        <v>3</v>
      </c>
      <c r="AF4" s="8"/>
      <c r="AG4" s="8" t="s">
        <v>2</v>
      </c>
      <c r="AH4" s="21"/>
      <c r="AI4" s="39"/>
    </row>
    <row r="5" spans="1:34" s="2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10"/>
      <c r="O5" s="10"/>
      <c r="P5" s="10"/>
      <c r="R5" s="10"/>
      <c r="S5" s="10"/>
      <c r="T5" s="10"/>
      <c r="U5" s="10"/>
      <c r="V5" s="10"/>
      <c r="X5" s="10"/>
      <c r="Y5" s="10"/>
      <c r="Z5" s="10"/>
      <c r="AA5" s="10"/>
      <c r="AB5" s="10"/>
      <c r="AD5" s="10"/>
      <c r="AE5" s="10"/>
      <c r="AF5" s="10"/>
      <c r="AG5" s="10"/>
      <c r="AH5" s="10"/>
    </row>
    <row r="6" spans="1:35" s="2" customFormat="1" ht="12.75" customHeight="1">
      <c r="A6" s="3" t="s">
        <v>6</v>
      </c>
      <c r="B6" s="10"/>
      <c r="C6" s="12">
        <v>16586</v>
      </c>
      <c r="D6" s="10"/>
      <c r="E6" s="23">
        <v>7.497140997418987</v>
      </c>
      <c r="F6" s="17"/>
      <c r="G6" s="12">
        <v>11172</v>
      </c>
      <c r="H6" s="10"/>
      <c r="I6" s="23">
        <v>4.783640053779555</v>
      </c>
      <c r="J6" s="23"/>
      <c r="K6" s="30">
        <v>-32.641987218135775</v>
      </c>
      <c r="L6" s="17"/>
      <c r="M6" s="12">
        <v>17761</v>
      </c>
      <c r="N6" s="10"/>
      <c r="O6" s="23">
        <v>7.098635907642994</v>
      </c>
      <c r="P6" s="23"/>
      <c r="Q6" s="30">
        <v>58.977801646974584</v>
      </c>
      <c r="R6" s="17"/>
      <c r="S6" s="12">
        <v>22518</v>
      </c>
      <c r="T6" s="10"/>
      <c r="U6" s="23">
        <f>(S6/$S$19)*100</f>
        <v>14.812427230448424</v>
      </c>
      <c r="V6" s="23"/>
      <c r="W6" s="30">
        <f>((S6/M6)*100)-100</f>
        <v>26.783401835482252</v>
      </c>
      <c r="X6" s="17"/>
      <c r="Y6" s="12">
        <v>0</v>
      </c>
      <c r="Z6" s="10"/>
      <c r="AA6" s="23">
        <f>(Y6/$Y$19)*100</f>
        <v>0</v>
      </c>
      <c r="AB6" s="23"/>
      <c r="AC6" s="30">
        <f>IF(S6&lt;&gt;0,((Y6/S6)*100)-100,100)</f>
        <v>-100</v>
      </c>
      <c r="AD6" s="17"/>
      <c r="AE6" s="12">
        <v>17589</v>
      </c>
      <c r="AF6" s="10"/>
      <c r="AG6" s="23">
        <f>(AE6/$AE$19)*100</f>
        <v>7.520941389764267</v>
      </c>
      <c r="AH6" s="23"/>
      <c r="AI6" s="30">
        <f>IF(Y6&lt;&gt;0,((AE6/Y6)*100)-100,100)</f>
        <v>100</v>
      </c>
    </row>
    <row r="7" spans="1:35" s="2" customFormat="1" ht="12.75" customHeight="1">
      <c r="A7" s="3" t="s">
        <v>7</v>
      </c>
      <c r="B7" s="10"/>
      <c r="C7" s="12">
        <v>13282</v>
      </c>
      <c r="D7" s="10"/>
      <c r="E7" s="23">
        <v>6.003679412017303</v>
      </c>
      <c r="F7" s="17"/>
      <c r="G7" s="12">
        <v>12450</v>
      </c>
      <c r="H7" s="10"/>
      <c r="I7" s="23">
        <v>5.330855591617925</v>
      </c>
      <c r="J7" s="23"/>
      <c r="K7" s="30">
        <v>-6.264116849872008</v>
      </c>
      <c r="L7" s="17"/>
      <c r="M7" s="12">
        <v>18157</v>
      </c>
      <c r="N7" s="10"/>
      <c r="O7" s="23">
        <v>7.2569073911983475</v>
      </c>
      <c r="P7" s="23"/>
      <c r="Q7" s="30">
        <v>45.83935742971887</v>
      </c>
      <c r="R7" s="17"/>
      <c r="S7" s="12">
        <v>17212</v>
      </c>
      <c r="T7" s="10"/>
      <c r="U7" s="23">
        <f aca="true" t="shared" si="0" ref="U7:U17">(S7/$S$19)*100</f>
        <v>11.322119970267265</v>
      </c>
      <c r="V7" s="23"/>
      <c r="W7" s="30">
        <f aca="true" t="shared" si="1" ref="W7:W19">((S7/M7)*100)-100</f>
        <v>-5.204604284848827</v>
      </c>
      <c r="X7" s="17"/>
      <c r="Y7" s="12">
        <v>3159</v>
      </c>
      <c r="Z7" s="10"/>
      <c r="AA7" s="23">
        <f aca="true" t="shared" si="2" ref="AA7:AA17">(Y7/$Y$19)*100</f>
        <v>2.2950343274365217</v>
      </c>
      <c r="AB7" s="23"/>
      <c r="AC7" s="30">
        <f aca="true" t="shared" si="3" ref="AC7:AC17">IF(S7&lt;&gt;0,((Y7/S7)*100)-100,100)</f>
        <v>-81.64652567975831</v>
      </c>
      <c r="AD7" s="17"/>
      <c r="AE7" s="12">
        <v>15136</v>
      </c>
      <c r="AF7" s="10"/>
      <c r="AG7" s="23">
        <f aca="true" t="shared" si="4" ref="AG7:AG17">(AE7/$AE$19)*100</f>
        <v>6.472054629340608</v>
      </c>
      <c r="AH7" s="23"/>
      <c r="AI7" s="30">
        <f aca="true" t="shared" si="5" ref="AI7:AI17">IF(Y7&lt;&gt;0,((AE7/Y7)*100)-100,100)</f>
        <v>379.1389680278569</v>
      </c>
    </row>
    <row r="8" spans="1:35" ht="12.75" customHeight="1">
      <c r="A8" s="3" t="s">
        <v>8</v>
      </c>
      <c r="B8" s="10"/>
      <c r="C8" s="12">
        <v>13395</v>
      </c>
      <c r="D8" s="10"/>
      <c r="E8" s="23">
        <v>6.054757244689939</v>
      </c>
      <c r="F8" s="17"/>
      <c r="G8" s="12">
        <v>11538</v>
      </c>
      <c r="H8" s="10"/>
      <c r="I8" s="23">
        <v>4.940354362737962</v>
      </c>
      <c r="J8" s="23"/>
      <c r="K8" s="30">
        <v>-13.863381858902576</v>
      </c>
      <c r="L8" s="17"/>
      <c r="M8" s="12">
        <v>18618</v>
      </c>
      <c r="N8" s="10"/>
      <c r="O8" s="23">
        <v>7.441157779882736</v>
      </c>
      <c r="P8" s="23"/>
      <c r="Q8" s="30">
        <v>61.36245449817993</v>
      </c>
      <c r="R8" s="17"/>
      <c r="S8" s="12">
        <v>2995</v>
      </c>
      <c r="T8" s="10"/>
      <c r="U8" s="23">
        <f t="shared" si="0"/>
        <v>1.9701225488583816</v>
      </c>
      <c r="V8" s="23"/>
      <c r="W8" s="30">
        <f t="shared" si="1"/>
        <v>-83.91341712321409</v>
      </c>
      <c r="X8" s="17"/>
      <c r="Y8" s="12">
        <v>1137</v>
      </c>
      <c r="Z8" s="10"/>
      <c r="AA8" s="23">
        <f t="shared" si="2"/>
        <v>0.8260379962948163</v>
      </c>
      <c r="AB8" s="23"/>
      <c r="AC8" s="30">
        <f t="shared" si="3"/>
        <v>-62.03672787979966</v>
      </c>
      <c r="AD8" s="17"/>
      <c r="AE8" s="12">
        <v>15357</v>
      </c>
      <c r="AF8" s="10"/>
      <c r="AG8" s="23">
        <f t="shared" si="4"/>
        <v>6.5665527842748235</v>
      </c>
      <c r="AH8" s="23"/>
      <c r="AI8" s="30">
        <f t="shared" si="5"/>
        <v>1250.6596306068602</v>
      </c>
    </row>
    <row r="9" spans="1:35" ht="12.75" customHeight="1">
      <c r="A9" s="3" t="s">
        <v>9</v>
      </c>
      <c r="B9" s="10"/>
      <c r="C9" s="12">
        <v>15376</v>
      </c>
      <c r="D9" s="10"/>
      <c r="E9" s="23">
        <v>6.950201373225272</v>
      </c>
      <c r="F9" s="17"/>
      <c r="G9" s="12">
        <v>12831</v>
      </c>
      <c r="H9" s="10"/>
      <c r="I9" s="23">
        <v>5.493992618156594</v>
      </c>
      <c r="J9" s="23"/>
      <c r="K9" s="30">
        <v>-16.551768990634756</v>
      </c>
      <c r="L9" s="17"/>
      <c r="M9" s="12">
        <v>10839</v>
      </c>
      <c r="N9" s="10"/>
      <c r="O9" s="23">
        <v>4.332082349132504</v>
      </c>
      <c r="P9" s="23"/>
      <c r="Q9" s="30">
        <v>-15.52490063128361</v>
      </c>
      <c r="R9" s="17"/>
      <c r="S9" s="12">
        <v>0</v>
      </c>
      <c r="T9" s="10"/>
      <c r="U9" s="23">
        <f t="shared" si="0"/>
        <v>0</v>
      </c>
      <c r="V9" s="23"/>
      <c r="W9" s="30">
        <f t="shared" si="1"/>
        <v>-100</v>
      </c>
      <c r="X9" s="17"/>
      <c r="Y9" s="12">
        <v>173</v>
      </c>
      <c r="Z9" s="10"/>
      <c r="AA9" s="23">
        <f t="shared" si="2"/>
        <v>0.12568564059718842</v>
      </c>
      <c r="AB9" s="23"/>
      <c r="AC9" s="30">
        <f t="shared" si="3"/>
        <v>100</v>
      </c>
      <c r="AD9" s="17"/>
      <c r="AE9" s="12">
        <v>11708</v>
      </c>
      <c r="AF9" s="10"/>
      <c r="AG9" s="23">
        <f t="shared" si="4"/>
        <v>5.006264244207177</v>
      </c>
      <c r="AH9" s="23"/>
      <c r="AI9" s="30">
        <f t="shared" si="5"/>
        <v>6667.630057803469</v>
      </c>
    </row>
    <row r="10" spans="1:35" ht="12.75" customHeight="1">
      <c r="A10" s="3" t="s">
        <v>10</v>
      </c>
      <c r="B10" s="10"/>
      <c r="C10" s="12">
        <v>7926</v>
      </c>
      <c r="D10" s="10"/>
      <c r="E10" s="23">
        <v>3.582680546578011</v>
      </c>
      <c r="F10" s="17"/>
      <c r="G10" s="12">
        <v>7119</v>
      </c>
      <c r="H10" s="10"/>
      <c r="I10" s="23">
        <v>3.048221763592611</v>
      </c>
      <c r="J10" s="23"/>
      <c r="K10" s="30">
        <v>-10.181680545041635</v>
      </c>
      <c r="L10" s="17"/>
      <c r="M10" s="12">
        <v>7931</v>
      </c>
      <c r="N10" s="10"/>
      <c r="O10" s="23">
        <v>3.1698261012058206</v>
      </c>
      <c r="P10" s="23"/>
      <c r="Q10" s="30">
        <v>11.406096361848574</v>
      </c>
      <c r="R10" s="17"/>
      <c r="S10" s="12">
        <v>0</v>
      </c>
      <c r="T10" s="10"/>
      <c r="U10" s="23">
        <f t="shared" si="0"/>
        <v>0</v>
      </c>
      <c r="V10" s="23"/>
      <c r="W10" s="30">
        <f t="shared" si="1"/>
        <v>-100</v>
      </c>
      <c r="X10" s="17"/>
      <c r="Y10" s="12">
        <v>1297</v>
      </c>
      <c r="Z10" s="10"/>
      <c r="AA10" s="23">
        <f t="shared" si="2"/>
        <v>0.9422790511823894</v>
      </c>
      <c r="AB10" s="23"/>
      <c r="AC10" s="30">
        <f t="shared" si="3"/>
        <v>100</v>
      </c>
      <c r="AD10" s="17"/>
      <c r="AE10" s="12">
        <v>3900</v>
      </c>
      <c r="AF10" s="10"/>
      <c r="AG10" s="23">
        <f t="shared" si="4"/>
        <v>1.6676144988390837</v>
      </c>
      <c r="AH10" s="23"/>
      <c r="AI10" s="30">
        <f t="shared" si="5"/>
        <v>200.69390902081727</v>
      </c>
    </row>
    <row r="11" spans="1:35" ht="12.75" customHeight="1">
      <c r="A11" s="3" t="s">
        <v>11</v>
      </c>
      <c r="B11" s="10"/>
      <c r="C11" s="12">
        <v>21620</v>
      </c>
      <c r="D11" s="10"/>
      <c r="E11" s="23">
        <v>9.772590640552183</v>
      </c>
      <c r="F11" s="17"/>
      <c r="G11" s="12">
        <v>26147</v>
      </c>
      <c r="H11" s="10"/>
      <c r="I11" s="23">
        <v>11.195653104741679</v>
      </c>
      <c r="J11" s="23"/>
      <c r="K11" s="30">
        <v>20.938945420906567</v>
      </c>
      <c r="L11" s="17"/>
      <c r="M11" s="12">
        <v>26531</v>
      </c>
      <c r="N11" s="10"/>
      <c r="O11" s="23">
        <v>10.603789722745132</v>
      </c>
      <c r="P11" s="23"/>
      <c r="Q11" s="30">
        <v>1.4686197269285195</v>
      </c>
      <c r="R11" s="17"/>
      <c r="S11" s="12">
        <v>5627</v>
      </c>
      <c r="T11" s="10"/>
      <c r="U11" s="23">
        <f t="shared" si="0"/>
        <v>3.7014622979719904</v>
      </c>
      <c r="V11" s="23"/>
      <c r="W11" s="30">
        <f t="shared" si="1"/>
        <v>-78.79084844144586</v>
      </c>
      <c r="X11" s="17"/>
      <c r="Y11" s="12">
        <v>9968</v>
      </c>
      <c r="Z11" s="10"/>
      <c r="AA11" s="23">
        <f t="shared" si="2"/>
        <v>7.241817719495805</v>
      </c>
      <c r="AB11" s="23"/>
      <c r="AC11" s="30">
        <f t="shared" si="3"/>
        <v>77.14590367869204</v>
      </c>
      <c r="AD11" s="17"/>
      <c r="AE11" s="12">
        <v>22702</v>
      </c>
      <c r="AF11" s="10"/>
      <c r="AG11" s="23">
        <f t="shared" si="4"/>
        <v>9.70722675708843</v>
      </c>
      <c r="AH11" s="23"/>
      <c r="AI11" s="30">
        <f t="shared" si="5"/>
        <v>127.74879614767255</v>
      </c>
    </row>
    <row r="12" spans="1:35" ht="12.75" customHeight="1">
      <c r="A12" s="3" t="s">
        <v>12</v>
      </c>
      <c r="B12" s="10"/>
      <c r="C12" s="12">
        <v>34259</v>
      </c>
      <c r="D12" s="10"/>
      <c r="E12" s="23">
        <v>15.485623624175634</v>
      </c>
      <c r="F12" s="17"/>
      <c r="G12" s="12">
        <v>41925</v>
      </c>
      <c r="H12" s="10"/>
      <c r="I12" s="23">
        <v>17.951495636833858</v>
      </c>
      <c r="J12" s="23"/>
      <c r="K12" s="30">
        <v>22.376601768878253</v>
      </c>
      <c r="L12" s="17"/>
      <c r="M12" s="12">
        <v>41989</v>
      </c>
      <c r="N12" s="10"/>
      <c r="O12" s="23">
        <v>16.78197303789323</v>
      </c>
      <c r="P12" s="23"/>
      <c r="Q12" s="30">
        <v>0.1526535480023852</v>
      </c>
      <c r="R12" s="17"/>
      <c r="S12" s="12">
        <v>30160</v>
      </c>
      <c r="T12" s="10"/>
      <c r="U12" s="23">
        <f t="shared" si="0"/>
        <v>19.83936429835352</v>
      </c>
      <c r="V12" s="23"/>
      <c r="W12" s="30">
        <f t="shared" si="1"/>
        <v>-28.171664007239997</v>
      </c>
      <c r="X12" s="17"/>
      <c r="Y12" s="12">
        <v>25662</v>
      </c>
      <c r="Z12" s="10"/>
      <c r="AA12" s="23">
        <f t="shared" si="2"/>
        <v>18.64361219078063</v>
      </c>
      <c r="AB12" s="23"/>
      <c r="AC12" s="30">
        <f t="shared" si="3"/>
        <v>-14.913793103448285</v>
      </c>
      <c r="AD12" s="17"/>
      <c r="AE12" s="12">
        <v>41777</v>
      </c>
      <c r="AF12" s="10"/>
      <c r="AG12" s="23">
        <f t="shared" si="4"/>
        <v>17.863572030256513</v>
      </c>
      <c r="AH12" s="23"/>
      <c r="AI12" s="30">
        <f t="shared" si="5"/>
        <v>62.797131946068106</v>
      </c>
    </row>
    <row r="13" spans="1:35" ht="12.75" customHeight="1">
      <c r="A13" s="3" t="s">
        <v>13</v>
      </c>
      <c r="B13" s="10"/>
      <c r="C13" s="12">
        <v>52523</v>
      </c>
      <c r="D13" s="10"/>
      <c r="E13" s="23">
        <v>23.741247835972352</v>
      </c>
      <c r="F13" s="17"/>
      <c r="G13" s="12">
        <v>51787</v>
      </c>
      <c r="H13" s="10"/>
      <c r="I13" s="23">
        <v>22.17421835527048</v>
      </c>
      <c r="J13" s="23"/>
      <c r="K13" s="30">
        <v>-1.401290863050473</v>
      </c>
      <c r="L13" s="17"/>
      <c r="M13" s="12">
        <v>53398</v>
      </c>
      <c r="N13" s="10"/>
      <c r="O13" s="23">
        <v>21.341870401234196</v>
      </c>
      <c r="P13" s="23"/>
      <c r="Q13" s="30">
        <v>3.1108193175893564</v>
      </c>
      <c r="R13" s="17"/>
      <c r="S13" s="12">
        <v>48487</v>
      </c>
      <c r="T13" s="10"/>
      <c r="U13" s="23">
        <f t="shared" si="0"/>
        <v>31.8949355681123</v>
      </c>
      <c r="V13" s="23"/>
      <c r="W13" s="30">
        <f t="shared" si="1"/>
        <v>-9.19697366942583</v>
      </c>
      <c r="X13" s="17"/>
      <c r="Y13" s="12">
        <v>48179</v>
      </c>
      <c r="Z13" s="10"/>
      <c r="AA13" s="23">
        <f t="shared" si="2"/>
        <v>35.002361146427404</v>
      </c>
      <c r="AB13" s="23"/>
      <c r="AC13" s="30">
        <f t="shared" si="3"/>
        <v>-0.6352218120320998</v>
      </c>
      <c r="AD13" s="17"/>
      <c r="AE13" s="12">
        <v>47210</v>
      </c>
      <c r="AF13" s="10"/>
      <c r="AG13" s="23">
        <f t="shared" si="4"/>
        <v>20.186687305177728</v>
      </c>
      <c r="AH13" s="23"/>
      <c r="AI13" s="30">
        <f t="shared" si="5"/>
        <v>-2.0112497146059383</v>
      </c>
    </row>
    <row r="14" spans="1:35" ht="12.75" customHeight="1">
      <c r="A14" s="3" t="s">
        <v>14</v>
      </c>
      <c r="B14" s="10"/>
      <c r="C14" s="12">
        <v>18512</v>
      </c>
      <c r="D14" s="10"/>
      <c r="E14" s="23">
        <v>8.367724233945514</v>
      </c>
      <c r="F14" s="17"/>
      <c r="G14" s="12">
        <v>28617</v>
      </c>
      <c r="H14" s="10"/>
      <c r="I14" s="23">
        <v>12.253260599624912</v>
      </c>
      <c r="J14" s="23"/>
      <c r="K14" s="30">
        <v>54.5862143474503</v>
      </c>
      <c r="L14" s="17"/>
      <c r="M14" s="12">
        <v>24236</v>
      </c>
      <c r="N14" s="10"/>
      <c r="O14" s="23">
        <v>9.686534533958426</v>
      </c>
      <c r="P14" s="23"/>
      <c r="Q14" s="30">
        <v>-15.309082014187373</v>
      </c>
      <c r="R14" s="17"/>
      <c r="S14" s="12">
        <v>17698</v>
      </c>
      <c r="T14" s="10"/>
      <c r="U14" s="23">
        <f t="shared" si="0"/>
        <v>11.641812644305721</v>
      </c>
      <c r="V14" s="23"/>
      <c r="W14" s="30">
        <f t="shared" si="1"/>
        <v>-26.97639874566761</v>
      </c>
      <c r="X14" s="17"/>
      <c r="Y14" s="12">
        <v>17954</v>
      </c>
      <c r="Z14" s="10"/>
      <c r="AA14" s="23">
        <f t="shared" si="2"/>
        <v>13.043699371571796</v>
      </c>
      <c r="AB14" s="23"/>
      <c r="AC14" s="30">
        <f t="shared" si="3"/>
        <v>1.4464911289411333</v>
      </c>
      <c r="AD14" s="17"/>
      <c r="AE14" s="12">
        <v>18851</v>
      </c>
      <c r="AF14" s="10"/>
      <c r="AG14" s="23">
        <f t="shared" si="4"/>
        <v>8.060564337850145</v>
      </c>
      <c r="AH14" s="23"/>
      <c r="AI14" s="30">
        <f t="shared" si="5"/>
        <v>4.996101147376635</v>
      </c>
    </row>
    <row r="15" spans="1:35" ht="12.75" customHeight="1">
      <c r="A15" s="3" t="s">
        <v>15</v>
      </c>
      <c r="B15" s="10"/>
      <c r="C15" s="12">
        <v>17199</v>
      </c>
      <c r="D15" s="10"/>
      <c r="E15" s="23">
        <v>7.774226939262581</v>
      </c>
      <c r="F15" s="17"/>
      <c r="G15" s="12">
        <v>12911</v>
      </c>
      <c r="H15" s="10"/>
      <c r="I15" s="23">
        <v>5.528247111917995</v>
      </c>
      <c r="J15" s="23"/>
      <c r="K15" s="30">
        <v>-24.931682074539218</v>
      </c>
      <c r="L15" s="17"/>
      <c r="M15" s="12">
        <v>11721</v>
      </c>
      <c r="N15" s="10"/>
      <c r="O15" s="23">
        <v>4.684596107960337</v>
      </c>
      <c r="P15" s="23"/>
      <c r="Q15" s="30">
        <v>-9.216946789559291</v>
      </c>
      <c r="R15" s="17"/>
      <c r="S15" s="12">
        <v>6863</v>
      </c>
      <c r="T15" s="10"/>
      <c r="U15" s="23">
        <f t="shared" si="0"/>
        <v>4.514507864045099</v>
      </c>
      <c r="V15" s="23"/>
      <c r="W15" s="30">
        <f t="shared" si="1"/>
        <v>-41.446975514034634</v>
      </c>
      <c r="X15" s="17"/>
      <c r="Y15" s="12">
        <v>14243</v>
      </c>
      <c r="Z15" s="10"/>
      <c r="AA15" s="23">
        <f t="shared" si="2"/>
        <v>10.347633404773148</v>
      </c>
      <c r="AB15" s="23"/>
      <c r="AC15" s="30">
        <f t="shared" si="3"/>
        <v>107.53314876876004</v>
      </c>
      <c r="AD15" s="17"/>
      <c r="AE15" s="12">
        <v>14010</v>
      </c>
      <c r="AF15" s="10"/>
      <c r="AG15" s="23">
        <f t="shared" si="4"/>
        <v>5.990584391983478</v>
      </c>
      <c r="AH15" s="23"/>
      <c r="AI15" s="30">
        <f t="shared" si="5"/>
        <v>-1.635891315031941</v>
      </c>
    </row>
    <row r="16" spans="1:35" ht="12.75" customHeight="1">
      <c r="A16" s="10" t="s">
        <v>17</v>
      </c>
      <c r="B16" s="10"/>
      <c r="C16" s="12">
        <v>699</v>
      </c>
      <c r="D16" s="10"/>
      <c r="E16" s="23">
        <v>0.31595933662099795</v>
      </c>
      <c r="F16" s="17"/>
      <c r="G16" s="12">
        <v>1904</v>
      </c>
      <c r="H16" s="10"/>
      <c r="I16" s="23">
        <v>0.8152569515213277</v>
      </c>
      <c r="J16" s="23"/>
      <c r="K16" s="30">
        <v>172.38912732474964</v>
      </c>
      <c r="L16" s="17"/>
      <c r="M16" s="12">
        <v>2964</v>
      </c>
      <c r="N16" s="10"/>
      <c r="O16" s="23">
        <v>1.184638073884006</v>
      </c>
      <c r="P16" s="23"/>
      <c r="Q16" s="30">
        <v>55.67226890756303</v>
      </c>
      <c r="R16" s="17"/>
      <c r="S16" s="12">
        <v>461</v>
      </c>
      <c r="T16" s="10"/>
      <c r="U16" s="23">
        <f t="shared" si="0"/>
        <v>0.30324757763730015</v>
      </c>
      <c r="V16" s="23"/>
      <c r="W16" s="30">
        <f t="shared" si="1"/>
        <v>-84.44669365721998</v>
      </c>
      <c r="X16" s="17"/>
      <c r="Y16" s="12">
        <v>1872</v>
      </c>
      <c r="Z16" s="10"/>
      <c r="AA16" s="23">
        <f t="shared" si="2"/>
        <v>1.3600203421846053</v>
      </c>
      <c r="AB16" s="23"/>
      <c r="AC16" s="30">
        <f t="shared" si="3"/>
        <v>306.07375271149675</v>
      </c>
      <c r="AD16" s="17"/>
      <c r="AE16" s="12">
        <v>7782</v>
      </c>
      <c r="AF16" s="10"/>
      <c r="AG16" s="23">
        <f t="shared" si="4"/>
        <v>3.3275323153758336</v>
      </c>
      <c r="AH16" s="23"/>
      <c r="AI16" s="30">
        <f t="shared" si="5"/>
        <v>315.7051282051282</v>
      </c>
    </row>
    <row r="17" spans="1:35" ht="12.75" customHeight="1">
      <c r="A17" s="6" t="s">
        <v>5</v>
      </c>
      <c r="B17" s="10"/>
      <c r="C17" s="12">
        <v>9854</v>
      </c>
      <c r="D17" s="10"/>
      <c r="E17" s="23">
        <v>4.454167815541222</v>
      </c>
      <c r="F17" s="17"/>
      <c r="G17" s="12">
        <v>15145</v>
      </c>
      <c r="H17" s="10"/>
      <c r="I17" s="23">
        <v>6.4848038502050995</v>
      </c>
      <c r="J17" s="23"/>
      <c r="K17" s="30">
        <v>53.693931398416886</v>
      </c>
      <c r="L17" s="17"/>
      <c r="M17" s="12">
        <v>16058</v>
      </c>
      <c r="N17" s="10"/>
      <c r="O17" s="23">
        <v>6.417988593262271</v>
      </c>
      <c r="P17" s="23"/>
      <c r="Q17" s="30">
        <v>6.02839220864972</v>
      </c>
      <c r="R17" s="17"/>
      <c r="S17" s="12">
        <v>0</v>
      </c>
      <c r="T17" s="10"/>
      <c r="U17" s="23">
        <f t="shared" si="0"/>
        <v>0</v>
      </c>
      <c r="V17" s="23"/>
      <c r="W17" s="30">
        <f t="shared" si="1"/>
        <v>-100</v>
      </c>
      <c r="X17" s="17"/>
      <c r="Y17" s="12">
        <v>14001</v>
      </c>
      <c r="Z17" s="10"/>
      <c r="AA17" s="23">
        <f t="shared" si="2"/>
        <v>10.171818809255694</v>
      </c>
      <c r="AB17" s="23"/>
      <c r="AC17" s="30">
        <f t="shared" si="3"/>
        <v>100</v>
      </c>
      <c r="AD17" s="17"/>
      <c r="AE17" s="12">
        <v>17845</v>
      </c>
      <c r="AF17" s="10"/>
      <c r="AG17" s="23">
        <f t="shared" si="4"/>
        <v>7.6304053158419105</v>
      </c>
      <c r="AH17" s="23"/>
      <c r="AI17" s="30">
        <f t="shared" si="5"/>
        <v>27.455181772730526</v>
      </c>
    </row>
    <row r="18" spans="1:35" ht="12.75" customHeight="1">
      <c r="A18" s="3"/>
      <c r="B18" s="10"/>
      <c r="C18" s="12"/>
      <c r="D18" s="10"/>
      <c r="E18" s="23"/>
      <c r="F18" s="17"/>
      <c r="G18" s="12"/>
      <c r="H18" s="10"/>
      <c r="I18" s="23"/>
      <c r="J18" s="23"/>
      <c r="K18" s="30"/>
      <c r="L18" s="17"/>
      <c r="M18" s="12"/>
      <c r="N18" s="10"/>
      <c r="O18" s="23"/>
      <c r="P18" s="23"/>
      <c r="Q18" s="30"/>
      <c r="R18" s="17"/>
      <c r="S18" s="12"/>
      <c r="T18" s="10"/>
      <c r="U18" s="23"/>
      <c r="V18" s="23"/>
      <c r="W18" s="30"/>
      <c r="X18" s="17"/>
      <c r="Y18" s="12"/>
      <c r="Z18" s="10"/>
      <c r="AA18" s="23"/>
      <c r="AB18" s="23"/>
      <c r="AC18" s="30"/>
      <c r="AD18" s="17"/>
      <c r="AE18" s="12"/>
      <c r="AF18" s="10"/>
      <c r="AG18" s="23"/>
      <c r="AH18" s="23"/>
      <c r="AI18" s="30"/>
    </row>
    <row r="19" spans="1:35" ht="12.75" customHeight="1">
      <c r="A19" s="13" t="s">
        <v>16</v>
      </c>
      <c r="B19" s="14"/>
      <c r="C19" s="15">
        <f>SUM(C6:C17)</f>
        <v>221231</v>
      </c>
      <c r="D19" s="14"/>
      <c r="E19" s="25">
        <v>100</v>
      </c>
      <c r="F19" s="18"/>
      <c r="G19" s="15">
        <f>SUM(G6:G17)</f>
        <v>233546</v>
      </c>
      <c r="H19" s="14"/>
      <c r="I19" s="25">
        <v>100</v>
      </c>
      <c r="J19" s="23"/>
      <c r="K19" s="32">
        <v>5.566579728880672</v>
      </c>
      <c r="L19" s="18"/>
      <c r="M19" s="15">
        <f>SUM(M6:M17)</f>
        <v>250203</v>
      </c>
      <c r="N19" s="14"/>
      <c r="O19" s="25">
        <v>100</v>
      </c>
      <c r="P19" s="23"/>
      <c r="Q19" s="32">
        <v>7.132213782295565</v>
      </c>
      <c r="R19" s="18"/>
      <c r="S19" s="15">
        <f>SUM(S6:S17)</f>
        <v>152021</v>
      </c>
      <c r="T19" s="14"/>
      <c r="U19" s="25">
        <f>SUM(U6:U17)</f>
        <v>99.99999999999999</v>
      </c>
      <c r="V19" s="23"/>
      <c r="W19" s="32">
        <f t="shared" si="1"/>
        <v>-39.24093635967595</v>
      </c>
      <c r="X19" s="18"/>
      <c r="Y19" s="15">
        <f>SUM(Y6:Y17)</f>
        <v>137645</v>
      </c>
      <c r="Z19" s="14"/>
      <c r="AA19" s="25">
        <f>SUM(AA6:AA17)</f>
        <v>100</v>
      </c>
      <c r="AB19" s="23"/>
      <c r="AC19" s="32">
        <f>((Y19/S19)*100)-100</f>
        <v>-9.45658823452024</v>
      </c>
      <c r="AD19" s="18"/>
      <c r="AE19" s="15">
        <f>SUM(AE6:AE17)</f>
        <v>233867</v>
      </c>
      <c r="AF19" s="14"/>
      <c r="AG19" s="25">
        <f>SUM(AG6:AG17)</f>
        <v>99.99999999999999</v>
      </c>
      <c r="AH19" s="23"/>
      <c r="AI19" s="32">
        <f>((AE19/Y19)*100)-100</f>
        <v>69.90591739620038</v>
      </c>
    </row>
    <row r="20" spans="1:35" ht="12.75" customHeight="1">
      <c r="A20" s="5"/>
      <c r="B20" s="11"/>
      <c r="C20" s="11"/>
      <c r="D20" s="11"/>
      <c r="E20" s="11"/>
      <c r="F20" s="11"/>
      <c r="G20" s="11"/>
      <c r="H20" s="11"/>
      <c r="I20" s="11"/>
      <c r="J20" s="27"/>
      <c r="K20" s="28"/>
      <c r="L20" s="11"/>
      <c r="M20" s="11"/>
      <c r="N20" s="11"/>
      <c r="O20" s="11"/>
      <c r="P20" s="27"/>
      <c r="Q20" s="28"/>
      <c r="R20" s="11"/>
      <c r="S20" s="11"/>
      <c r="T20" s="11"/>
      <c r="U20" s="11"/>
      <c r="V20" s="27"/>
      <c r="W20" s="28"/>
      <c r="X20" s="11"/>
      <c r="Y20" s="11"/>
      <c r="Z20" s="11"/>
      <c r="AA20" s="11"/>
      <c r="AB20" s="27"/>
      <c r="AC20" s="28"/>
      <c r="AD20" s="11"/>
      <c r="AE20" s="11"/>
      <c r="AF20" s="11"/>
      <c r="AG20" s="11"/>
      <c r="AH20" s="27"/>
      <c r="AI20" s="28"/>
    </row>
    <row r="21" spans="6:7" ht="12.75" customHeight="1">
      <c r="F21" s="18"/>
      <c r="G21" s="16"/>
    </row>
    <row r="22" spans="1:17" ht="12.75" customHeight="1">
      <c r="A22" s="46" t="s">
        <v>1</v>
      </c>
      <c r="B22" s="46"/>
      <c r="C22" s="46"/>
      <c r="D22" s="19"/>
      <c r="E22" s="26"/>
      <c r="F22" s="10"/>
      <c r="O22" s="31"/>
      <c r="Q22" s="31"/>
    </row>
    <row r="23" spans="1:17" ht="12.75" customHeight="1">
      <c r="A23" s="41" t="s">
        <v>4</v>
      </c>
      <c r="B23" s="41"/>
      <c r="C23" s="41"/>
      <c r="D23" s="41"/>
      <c r="E23" s="41"/>
      <c r="F23" s="41"/>
      <c r="G23" s="41"/>
      <c r="O23" s="31"/>
      <c r="Q23" s="31"/>
    </row>
    <row r="24" spans="1:18" ht="12.75" customHeight="1">
      <c r="A24" s="41" t="s">
        <v>23</v>
      </c>
      <c r="B24" s="47"/>
      <c r="C24" s="47"/>
      <c r="D24" s="47"/>
      <c r="E24" s="47"/>
      <c r="F24" s="36"/>
      <c r="G24" s="36"/>
      <c r="O24" s="31"/>
      <c r="Q24" s="31"/>
      <c r="R24" s="10"/>
    </row>
    <row r="25" spans="1:22" ht="12.75" customHeight="1">
      <c r="A25" s="41" t="s">
        <v>18</v>
      </c>
      <c r="B25" s="41"/>
      <c r="C25" s="41"/>
      <c r="D25" s="41"/>
      <c r="E25" s="41"/>
      <c r="F25" s="41"/>
      <c r="G25" s="41"/>
      <c r="O25" s="31"/>
      <c r="Q25" s="31"/>
      <c r="R25" s="12"/>
      <c r="S25" s="12"/>
      <c r="T25" s="34"/>
      <c r="V25" s="35"/>
    </row>
    <row r="26" spans="1:22" ht="12.75" customHeight="1">
      <c r="A26" s="9"/>
      <c r="B26" s="9"/>
      <c r="C26" s="24"/>
      <c r="D26" s="24"/>
      <c r="E26" s="24"/>
      <c r="F26" s="9"/>
      <c r="O26" s="31"/>
      <c r="Q26" s="31"/>
      <c r="R26" s="12"/>
      <c r="S26" s="12"/>
      <c r="T26" s="34"/>
      <c r="V26" s="35"/>
    </row>
    <row r="27" spans="6:22" ht="12.75" customHeight="1">
      <c r="F27" s="9"/>
      <c r="K27" s="34"/>
      <c r="O27" s="31"/>
      <c r="Q27" s="31"/>
      <c r="R27" s="12"/>
      <c r="S27" s="12"/>
      <c r="T27" s="34"/>
      <c r="V27" s="35"/>
    </row>
    <row r="28" spans="6:22" ht="12.75" customHeight="1">
      <c r="F28" s="9"/>
      <c r="O28" s="31"/>
      <c r="Q28" s="31"/>
      <c r="R28" s="12"/>
      <c r="S28" s="12"/>
      <c r="T28" s="34"/>
      <c r="V28" s="35"/>
    </row>
    <row r="29" spans="15:22" ht="12.75" customHeight="1">
      <c r="O29" s="31"/>
      <c r="Q29" s="31"/>
      <c r="R29" s="12"/>
      <c r="S29" s="12"/>
      <c r="T29" s="34"/>
      <c r="V29" s="35"/>
    </row>
    <row r="30" spans="15:22" ht="12.75" customHeight="1">
      <c r="O30" s="31"/>
      <c r="Q30" s="31"/>
      <c r="R30" s="12"/>
      <c r="S30" s="12"/>
      <c r="T30" s="34"/>
      <c r="V30" s="35"/>
    </row>
    <row r="31" spans="11:25" ht="12.75" customHeight="1">
      <c r="K31" s="33"/>
      <c r="L31" s="33"/>
      <c r="M31" s="33"/>
      <c r="N31" s="33"/>
      <c r="O31" s="31"/>
      <c r="P31" s="33"/>
      <c r="Q31" s="31"/>
      <c r="R31" s="12"/>
      <c r="S31" s="12"/>
      <c r="T31" s="34"/>
      <c r="V31" s="35"/>
      <c r="W31" s="33"/>
      <c r="X31" s="33"/>
      <c r="Y31" s="33"/>
    </row>
    <row r="32" spans="15:22" ht="12.75" customHeight="1">
      <c r="O32" s="31"/>
      <c r="Q32" s="31"/>
      <c r="R32" s="12"/>
      <c r="S32" s="12"/>
      <c r="T32" s="34"/>
      <c r="V32" s="35"/>
    </row>
    <row r="33" spans="15:22" ht="12.75" customHeight="1">
      <c r="O33" s="31"/>
      <c r="Q33" s="31"/>
      <c r="R33" s="12"/>
      <c r="S33" s="12"/>
      <c r="T33" s="34"/>
      <c r="V33" s="35"/>
    </row>
    <row r="34" spans="15:22" ht="12.75" customHeight="1">
      <c r="O34" s="31"/>
      <c r="Q34" s="31"/>
      <c r="R34" s="12"/>
      <c r="S34" s="12"/>
      <c r="T34" s="34"/>
      <c r="V34" s="35"/>
    </row>
    <row r="35" spans="15:22" ht="12.75" customHeight="1">
      <c r="O35" s="31"/>
      <c r="Q35" s="31"/>
      <c r="R35" s="12"/>
      <c r="S35" s="12"/>
      <c r="T35" s="34"/>
      <c r="V35" s="35"/>
    </row>
    <row r="36" spans="15:22" ht="12.75" customHeight="1">
      <c r="O36" s="31"/>
      <c r="Q36" s="31"/>
      <c r="R36" s="12"/>
      <c r="S36" s="12"/>
      <c r="T36" s="34"/>
      <c r="V36" s="35"/>
    </row>
    <row r="37" spans="15:22" ht="12.75" customHeight="1">
      <c r="O37" s="31"/>
      <c r="Q37" s="31"/>
      <c r="R37" s="12"/>
      <c r="S37" s="12"/>
      <c r="T37" s="34"/>
      <c r="V37" s="35"/>
    </row>
    <row r="38" spans="15:22" ht="12.75" customHeight="1">
      <c r="O38" s="31"/>
      <c r="Q38" s="31"/>
      <c r="R38" s="15"/>
      <c r="S38" s="15"/>
      <c r="T38" s="34"/>
      <c r="V38" s="35"/>
    </row>
    <row r="39" spans="15:17" ht="12.75" customHeight="1">
      <c r="O39" s="31"/>
      <c r="Q39" s="31"/>
    </row>
    <row r="40" ht="12.75" customHeight="1">
      <c r="Q40" s="31"/>
    </row>
  </sheetData>
  <sheetProtection/>
  <mergeCells count="18">
    <mergeCell ref="A25:G25"/>
    <mergeCell ref="A3:A4"/>
    <mergeCell ref="B3:B4"/>
    <mergeCell ref="C3:E3"/>
    <mergeCell ref="G3:I3"/>
    <mergeCell ref="K3:K4"/>
    <mergeCell ref="A22:C22"/>
    <mergeCell ref="A23:G23"/>
    <mergeCell ref="AE3:AG3"/>
    <mergeCell ref="AI3:AI4"/>
    <mergeCell ref="A1:AI1"/>
    <mergeCell ref="Y3:AA3"/>
    <mergeCell ref="AC3:AC4"/>
    <mergeCell ref="A24:E24"/>
    <mergeCell ref="S3:U3"/>
    <mergeCell ref="W3:W4"/>
    <mergeCell ref="M3:O3"/>
    <mergeCell ref="Q3:Q4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Lina MEGGIOLARO</cp:lastModifiedBy>
  <cp:lastPrinted>2023-03-27T09:51:35Z</cp:lastPrinted>
  <dcterms:created xsi:type="dcterms:W3CDTF">2007-12-21T12:42:30Z</dcterms:created>
  <dcterms:modified xsi:type="dcterms:W3CDTF">2023-03-27T09:51:39Z</dcterms:modified>
  <cp:category/>
  <cp:version/>
  <cp:contentType/>
  <cp:contentStatus/>
</cp:coreProperties>
</file>