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25" activeTab="0"/>
  </bookViews>
  <sheets>
    <sheet name="16.1" sheetId="1" r:id="rId1"/>
  </sheets>
  <externalReferences>
    <externalReference r:id="rId4"/>
  </externalReferences>
  <definedNames>
    <definedName name="tab1a">'[1]All.1a'!$B$11:$M$29</definedName>
  </definedNames>
  <calcPr fullCalcOnLoad="1"/>
</workbook>
</file>

<file path=xl/sharedStrings.xml><?xml version="1.0" encoding="utf-8"?>
<sst xmlns="http://schemas.openxmlformats.org/spreadsheetml/2006/main" count="152" uniqueCount="31">
  <si>
    <t>Leggeri</t>
  </si>
  <si>
    <t>Pesanti</t>
  </si>
  <si>
    <t>Totale</t>
  </si>
  <si>
    <r>
      <t xml:space="preserve">Confine </t>
    </r>
    <r>
      <rPr>
        <i/>
        <sz val="8"/>
        <rFont val="Arial"/>
        <family val="2"/>
      </rPr>
      <t>(Piemonte - Valle d'Aosta)</t>
    </r>
  </si>
  <si>
    <t>Pont-Saint-Martin</t>
  </si>
  <si>
    <t>Verrès</t>
  </si>
  <si>
    <t>Nus</t>
  </si>
  <si>
    <t>Aosta Gran San Bernardo</t>
  </si>
  <si>
    <t>Aosta Monte Bianco</t>
  </si>
  <si>
    <t>Châtillon</t>
  </si>
  <si>
    <t>Aosta Est (sistema aperto) (a)</t>
  </si>
  <si>
    <t>(a) dal giorno 27 luglio 2009 transiti gratuiti ai clienti telepass sulla tratta Aosta Est - Aosta Ovest</t>
  </si>
  <si>
    <r>
      <t xml:space="preserve">Confine </t>
    </r>
    <r>
      <rPr>
        <i/>
        <sz val="8"/>
        <rFont val="Arial"/>
        <family val="2"/>
      </rPr>
      <t>( Valle d'Aosta - Piemonte )</t>
    </r>
  </si>
  <si>
    <r>
      <t xml:space="preserve">Confine </t>
    </r>
    <r>
      <rPr>
        <i/>
        <sz val="8"/>
        <rFont val="Arial"/>
        <family val="2"/>
      </rPr>
      <t>(Piemonte - V.d.A. - e viceversa)</t>
    </r>
  </si>
  <si>
    <t>TOTALE</t>
  </si>
  <si>
    <t>STAZIONI DI ENTRATA</t>
  </si>
  <si>
    <t>STAZIONI DI USCITA</t>
  </si>
  <si>
    <t>STAZIONI DI ENTRATA/USCITA</t>
  </si>
  <si>
    <t xml:space="preserve">Verrès </t>
  </si>
  <si>
    <r>
      <t>Fonte</t>
    </r>
    <r>
      <rPr>
        <sz val="7"/>
        <rFont val="Arial"/>
        <family val="2"/>
      </rPr>
      <t>: Società Autostrade Valdostane S.A.V. spa - ufficio controllo pedaggi</t>
    </r>
  </si>
  <si>
    <t>Anno 2017</t>
  </si>
  <si>
    <t>Variazioni percentuali 2017/2016</t>
  </si>
  <si>
    <t>Anno 2018</t>
  </si>
  <si>
    <t>Variazioni percentuali 2018/2017</t>
  </si>
  <si>
    <t>Anno 2019</t>
  </si>
  <si>
    <t>Variazioni percentuali 2019/2018</t>
  </si>
  <si>
    <t>Anno 2020</t>
  </si>
  <si>
    <t>Variazioni percentuali 2020/2019</t>
  </si>
  <si>
    <t>Anno 2021</t>
  </si>
  <si>
    <t>Variazioni percentuali 2021/2020</t>
  </si>
  <si>
    <t>Tavola 16.1 - Transiti autostradali suddivisi per categoria e stazioni autostradali - Valle d'Aosta - Anni 2017 - 2021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</si>
</sst>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[Red]\-&quot;L.&quot;\ #,##0"/>
  </numFmts>
  <fonts count="50">
    <font>
      <sz val="10"/>
      <name val="Arial"/>
      <family val="0"/>
    </font>
    <font>
      <sz val="12"/>
      <name val="Trebuchet MS"/>
      <family val="2"/>
    </font>
    <font>
      <sz val="10"/>
      <name val="Trebuchet MS"/>
      <family val="0"/>
    </font>
    <font>
      <b/>
      <sz val="10"/>
      <name val="Trebuchet MS"/>
      <family val="2"/>
    </font>
    <font>
      <b/>
      <sz val="9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i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5" fillId="0" borderId="0">
      <alignment/>
      <protection/>
    </xf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70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50" applyFont="1" applyFill="1" applyBorder="1">
      <alignment/>
      <protection/>
    </xf>
    <xf numFmtId="0" fontId="7" fillId="0" borderId="0" xfId="50" applyFont="1" applyFill="1" applyBorder="1">
      <alignment/>
      <protection/>
    </xf>
    <xf numFmtId="0" fontId="8" fillId="0" borderId="0" xfId="50" applyFont="1" applyFill="1" applyBorder="1">
      <alignment/>
      <protection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50" applyFont="1" applyFill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0" fontId="7" fillId="0" borderId="0" xfId="50" applyNumberFormat="1" applyFont="1" applyFill="1" applyBorder="1">
      <alignment/>
      <protection/>
    </xf>
    <xf numFmtId="0" fontId="7" fillId="0" borderId="10" xfId="50" applyFont="1" applyFill="1" applyBorder="1" applyAlignment="1">
      <alignment horizontal="center" vertical="center"/>
      <protection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0" fontId="6" fillId="0" borderId="0" xfId="50" applyNumberFormat="1" applyFont="1" applyFill="1" applyBorder="1">
      <alignment/>
      <protection/>
    </xf>
    <xf numFmtId="0" fontId="1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7" fillId="0" borderId="0" xfId="0" applyFont="1" applyBorder="1" applyAlignment="1">
      <alignment/>
    </xf>
    <xf numFmtId="0" fontId="4" fillId="0" borderId="11" xfId="50" applyFont="1" applyFill="1" applyBorder="1">
      <alignment/>
      <protection/>
    </xf>
    <xf numFmtId="0" fontId="7" fillId="0" borderId="10" xfId="50" applyFont="1" applyFill="1" applyBorder="1">
      <alignment/>
      <protection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10" fontId="7" fillId="0" borderId="10" xfId="50" applyNumberFormat="1" applyFont="1" applyFill="1" applyBorder="1">
      <alignment/>
      <protection/>
    </xf>
    <xf numFmtId="0" fontId="7" fillId="0" borderId="12" xfId="50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opia di scheda 11" xfId="47"/>
    <cellStyle name="Comma [0]" xfId="48"/>
    <cellStyle name="Neutrale" xfId="49"/>
    <cellStyle name="Normale_Bilancio Ativa 0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opia di scheda 11" xfId="65"/>
    <cellStyle name="Currency [0]" xfId="66"/>
  </cellStyles>
  <dxfs count="186">
    <dxf/>
    <dxf>
      <font>
        <color auto="1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/>
    <dxf>
      <font>
        <color auto="1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/>
    <dxf>
      <font>
        <color auto="1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/>
    <dxf>
      <font>
        <color auto="1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/>
    <dxf>
      <font>
        <color auto="1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/>
    <dxf>
      <font>
        <color auto="1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/>
    <dxf>
      <font>
        <color auto="1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/>
    <dxf>
      <font>
        <color auto="1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>
      <font>
        <color indexed="9"/>
      </font>
    </dxf>
    <dxf/>
    <dxf>
      <font>
        <color auto="1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>
      <font>
        <color indexed="9"/>
      </font>
    </dxf>
    <dxf/>
    <dxf>
      <font>
        <color auto="1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  <dxf/>
    <dxf>
      <font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i\Partecipazioni\ALLEGATI%20PARTECIPAZIONI%203112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.1c"/>
      <sheetName val="All.1a"/>
      <sheetName val="All.1b"/>
    </sheetNames>
    <sheetDataSet>
      <sheetData sheetId="1">
        <row r="11">
          <cell r="B11" t="str">
            <v>ALBENGA CEVA S.r.l.</v>
          </cell>
          <cell r="C11" t="str">
            <v>Collegata</v>
          </cell>
          <cell r="D11" t="str">
            <v>Cuneo</v>
          </cell>
          <cell r="E11">
            <v>200000000</v>
          </cell>
          <cell r="F11">
            <v>200000</v>
          </cell>
          <cell r="G11">
            <v>510</v>
          </cell>
          <cell r="H11">
            <v>300</v>
          </cell>
          <cell r="I11">
            <v>46459</v>
          </cell>
          <cell r="J11">
            <v>23.2295</v>
          </cell>
          <cell r="K11">
            <v>56028220</v>
          </cell>
          <cell r="M11">
            <v>1000</v>
          </cell>
        </row>
        <row r="12">
          <cell r="B12" t="str">
            <v>EUROSTRUTTURE S.p.A. IN LIQUIDAZIONE</v>
          </cell>
          <cell r="C12" t="str">
            <v>Collegata</v>
          </cell>
          <cell r="D12" t="str">
            <v>Cuneo</v>
          </cell>
          <cell r="E12">
            <v>6000000000</v>
          </cell>
          <cell r="F12">
            <v>60000</v>
          </cell>
          <cell r="G12">
            <v>1327</v>
          </cell>
          <cell r="H12">
            <v>-135</v>
          </cell>
          <cell r="I12">
            <v>14400</v>
          </cell>
          <cell r="J12">
            <v>24</v>
          </cell>
          <cell r="K12">
            <v>318373706</v>
          </cell>
          <cell r="M12">
            <v>100000</v>
          </cell>
        </row>
        <row r="13">
          <cell r="B13" t="str">
            <v>INPAR S.p.A. IN LIQUIDAZIONE</v>
          </cell>
          <cell r="C13" t="str">
            <v>Collegata</v>
          </cell>
          <cell r="D13" t="str">
            <v>Torino</v>
          </cell>
          <cell r="E13">
            <v>12000000000</v>
          </cell>
          <cell r="F13">
            <v>120000</v>
          </cell>
          <cell r="G13">
            <v>6117</v>
          </cell>
          <cell r="H13">
            <v>-636</v>
          </cell>
          <cell r="I13">
            <v>40000</v>
          </cell>
          <cell r="J13">
            <v>33.33333333333333</v>
          </cell>
          <cell r="K13">
            <v>2039923825</v>
          </cell>
          <cell r="M13">
            <v>100000</v>
          </cell>
        </row>
        <row r="14">
          <cell r="B14" t="str">
            <v>S.I.S.P.A.I. S.r.l. </v>
          </cell>
          <cell r="C14" t="str">
            <v>Collegata</v>
          </cell>
          <cell r="D14" t="str">
            <v>Milano</v>
          </cell>
          <cell r="E14">
            <v>3770010000</v>
          </cell>
          <cell r="F14">
            <v>3770010</v>
          </cell>
          <cell r="I14">
            <v>0</v>
          </cell>
          <cell r="J14">
            <v>0</v>
          </cell>
          <cell r="K14">
            <v>0</v>
          </cell>
          <cell r="M14">
            <v>1000</v>
          </cell>
        </row>
        <row r="15">
          <cell r="B15" t="str">
            <v>SINECO  S.p.A.</v>
          </cell>
          <cell r="C15" t="str">
            <v>Collegata</v>
          </cell>
          <cell r="D15" t="str">
            <v>Milano</v>
          </cell>
          <cell r="E15">
            <v>1000000000</v>
          </cell>
          <cell r="F15">
            <v>10000</v>
          </cell>
          <cell r="G15">
            <v>4018</v>
          </cell>
          <cell r="H15">
            <v>351</v>
          </cell>
          <cell r="I15">
            <v>2700</v>
          </cell>
          <cell r="J15">
            <v>27</v>
          </cell>
          <cell r="K15">
            <v>270000000</v>
          </cell>
          <cell r="M15">
            <v>100000</v>
          </cell>
        </row>
        <row r="16">
          <cell r="B16" t="str">
            <v>SINELEC S.p.A.</v>
          </cell>
          <cell r="C16" t="str">
            <v>Collegata</v>
          </cell>
          <cell r="D16" t="str">
            <v>Torino</v>
          </cell>
          <cell r="E16">
            <v>3000000000</v>
          </cell>
          <cell r="F16">
            <v>30000</v>
          </cell>
          <cell r="G16">
            <v>7609</v>
          </cell>
          <cell r="H16">
            <v>1023</v>
          </cell>
          <cell r="I16">
            <v>8083</v>
          </cell>
          <cell r="J16">
            <v>26.943333333333335</v>
          </cell>
          <cell r="K16">
            <v>808300000</v>
          </cell>
        </row>
        <row r="17">
          <cell r="B17" t="str">
            <v>S.I.T.A.F. S.p.A.</v>
          </cell>
          <cell r="C17" t="str">
            <v>Collegata</v>
          </cell>
          <cell r="D17" t="str">
            <v>Torino</v>
          </cell>
          <cell r="E17">
            <v>115624860000</v>
          </cell>
          <cell r="F17">
            <v>11562486</v>
          </cell>
          <cell r="G17">
            <v>54386</v>
          </cell>
          <cell r="H17">
            <v>-29942</v>
          </cell>
          <cell r="I17">
            <v>2507644</v>
          </cell>
          <cell r="J17">
            <v>21.687758151663925</v>
          </cell>
          <cell r="K17">
            <v>28103058093</v>
          </cell>
        </row>
        <row r="18">
          <cell r="B18" t="str">
            <v>PAVIMENTAL S.p.A.</v>
          </cell>
          <cell r="C18" t="str">
            <v>Collegata</v>
          </cell>
          <cell r="D18" t="str">
            <v>Roma</v>
          </cell>
          <cell r="E18">
            <v>24243569325</v>
          </cell>
          <cell r="F18">
            <v>35916399</v>
          </cell>
          <cell r="G18">
            <v>9112</v>
          </cell>
          <cell r="H18">
            <v>1842</v>
          </cell>
          <cell r="I18">
            <v>9289718</v>
          </cell>
          <cell r="J18">
            <v>25.86483683957292</v>
          </cell>
          <cell r="K18">
            <v>5851249790</v>
          </cell>
          <cell r="M18">
            <v>675</v>
          </cell>
        </row>
        <row r="19">
          <cell r="B19" t="str">
            <v>A.T.I.V.A S.p.A.</v>
          </cell>
          <cell r="C19" t="str">
            <v>Altra</v>
          </cell>
          <cell r="D19" t="str">
            <v>Torino</v>
          </cell>
          <cell r="E19">
            <v>44931250000</v>
          </cell>
          <cell r="F19">
            <v>6418750</v>
          </cell>
          <cell r="G19">
            <v>63015</v>
          </cell>
          <cell r="H19">
            <v>8416</v>
          </cell>
          <cell r="I19">
            <v>304748</v>
          </cell>
          <cell r="J19">
            <v>4.747777994157741</v>
          </cell>
          <cell r="K19">
            <v>2601199000</v>
          </cell>
          <cell r="M19">
            <v>7000</v>
          </cell>
        </row>
        <row r="20">
          <cell r="B20" t="str">
            <v>AER.PAVIA RIVANAZZANO S.r.l.</v>
          </cell>
          <cell r="C20" t="str">
            <v>Altra</v>
          </cell>
          <cell r="D20" t="str">
            <v>Pavia</v>
          </cell>
          <cell r="E20">
            <v>1397630000</v>
          </cell>
          <cell r="F20">
            <v>13976.3</v>
          </cell>
          <cell r="G20">
            <v>1257</v>
          </cell>
          <cell r="H20">
            <v>-87</v>
          </cell>
          <cell r="I20">
            <v>912.19</v>
          </cell>
          <cell r="J20">
            <v>6.526691613660268</v>
          </cell>
          <cell r="K20">
            <v>109770000</v>
          </cell>
          <cell r="M20">
            <v>100000</v>
          </cell>
        </row>
        <row r="21">
          <cell r="B21" t="str">
            <v>S.A.V. S.p.A.</v>
          </cell>
          <cell r="C21" t="str">
            <v>Altra</v>
          </cell>
          <cell r="D21" t="str">
            <v>Chatillon AO</v>
          </cell>
          <cell r="E21">
            <v>24000000000</v>
          </cell>
          <cell r="F21">
            <v>1410000</v>
          </cell>
          <cell r="G21">
            <v>30179</v>
          </cell>
          <cell r="H21">
            <v>160</v>
          </cell>
          <cell r="I21">
            <v>239700</v>
          </cell>
          <cell r="J21">
            <v>17</v>
          </cell>
          <cell r="K21">
            <v>2773488500</v>
          </cell>
          <cell r="M21">
            <v>17021.27659574468</v>
          </cell>
        </row>
        <row r="22">
          <cell r="B22" t="str">
            <v>S.I.N.A. S.p.A.</v>
          </cell>
          <cell r="C22" t="str">
            <v>Altra</v>
          </cell>
          <cell r="D22" t="str">
            <v>Milano</v>
          </cell>
          <cell r="E22">
            <v>4056250000</v>
          </cell>
          <cell r="F22">
            <v>4056250</v>
          </cell>
          <cell r="G22">
            <v>21904</v>
          </cell>
          <cell r="H22">
            <v>1640</v>
          </cell>
          <cell r="I22">
            <v>226278</v>
          </cell>
          <cell r="J22">
            <v>5.578502311248075</v>
          </cell>
          <cell r="K22">
            <v>348449720</v>
          </cell>
          <cell r="M22">
            <v>1000</v>
          </cell>
        </row>
        <row r="23">
          <cell r="B23" t="str">
            <v>SITECH S.p.A.</v>
          </cell>
          <cell r="C23" t="str">
            <v>Altra</v>
          </cell>
          <cell r="D23" t="str">
            <v>Roma</v>
          </cell>
          <cell r="E23">
            <v>100000000000</v>
          </cell>
          <cell r="F23">
            <v>1000000</v>
          </cell>
          <cell r="G23">
            <v>98183</v>
          </cell>
          <cell r="H23">
            <v>-1246</v>
          </cell>
          <cell r="I23">
            <v>30300</v>
          </cell>
          <cell r="J23">
            <v>3.0300000000000002</v>
          </cell>
          <cell r="K23">
            <v>3030000000</v>
          </cell>
          <cell r="M23">
            <v>100000</v>
          </cell>
        </row>
        <row r="24">
          <cell r="B24" t="str">
            <v>S.I.TRA.CI.  S.p.A.</v>
          </cell>
          <cell r="C24" t="str">
            <v>Altra</v>
          </cell>
          <cell r="D24" t="str">
            <v>Cuneo</v>
          </cell>
          <cell r="E24">
            <v>17767855000</v>
          </cell>
          <cell r="F24">
            <v>7107142</v>
          </cell>
          <cell r="G24">
            <v>20333</v>
          </cell>
          <cell r="H24">
            <v>205</v>
          </cell>
          <cell r="I24">
            <v>753504</v>
          </cell>
          <cell r="J24">
            <v>10.602067610299612</v>
          </cell>
          <cell r="K24">
            <v>1920008821</v>
          </cell>
          <cell r="M24">
            <v>2500</v>
          </cell>
        </row>
        <row r="25">
          <cell r="B25" t="str">
            <v>SALT</v>
          </cell>
          <cell r="C25" t="str">
            <v>Altra</v>
          </cell>
          <cell r="D25" t="str">
            <v>Lido di Camaiore (LU)</v>
          </cell>
          <cell r="E25">
            <v>150000000000</v>
          </cell>
          <cell r="F25">
            <v>3000000</v>
          </cell>
          <cell r="G25">
            <v>323318</v>
          </cell>
          <cell r="H25">
            <v>46042</v>
          </cell>
          <cell r="I25">
            <v>25000</v>
          </cell>
          <cell r="J25">
            <v>0.8333333333333334</v>
          </cell>
          <cell r="K25">
            <v>2755000000</v>
          </cell>
          <cell r="M25">
            <v>50000</v>
          </cell>
        </row>
        <row r="26">
          <cell r="B26" t="str">
            <v>SERRAVALLE-MILANO S.p.A.</v>
          </cell>
          <cell r="C26" t="str">
            <v>Altra</v>
          </cell>
          <cell r="D26" t="str">
            <v>Assago MI</v>
          </cell>
          <cell r="E26">
            <v>180000000000</v>
          </cell>
          <cell r="F26">
            <v>180000000</v>
          </cell>
          <cell r="G26">
            <v>257830</v>
          </cell>
          <cell r="H26">
            <v>27177</v>
          </cell>
          <cell r="I26">
            <v>1620000</v>
          </cell>
          <cell r="J26">
            <v>0.8999999999999999</v>
          </cell>
          <cell r="K26">
            <v>2064526500</v>
          </cell>
          <cell r="M26">
            <v>1000</v>
          </cell>
        </row>
        <row r="27">
          <cell r="B27" t="str">
            <v>TELON TLC S.p.A. IN LIQUIDAZIONE </v>
          </cell>
          <cell r="C27" t="str">
            <v>Altra</v>
          </cell>
          <cell r="D27" t="str">
            <v>Napoli</v>
          </cell>
          <cell r="E27">
            <v>350000000000</v>
          </cell>
          <cell r="F27">
            <v>3500000</v>
          </cell>
          <cell r="G27">
            <v>337517</v>
          </cell>
          <cell r="H27">
            <v>-96</v>
          </cell>
          <cell r="I27">
            <v>105000</v>
          </cell>
          <cell r="J27">
            <v>3</v>
          </cell>
          <cell r="K27">
            <v>109720646</v>
          </cell>
          <cell r="M27">
            <v>100000</v>
          </cell>
        </row>
        <row r="28">
          <cell r="B28" t="str">
            <v>AUTOSTRADE S.p.A.</v>
          </cell>
          <cell r="C28" t="str">
            <v>Altra</v>
          </cell>
          <cell r="D28" t="str">
            <v>Roma</v>
          </cell>
          <cell r="E28">
            <v>1183082900000</v>
          </cell>
          <cell r="F28">
            <v>1183082900</v>
          </cell>
          <cell r="G28">
            <v>3461364</v>
          </cell>
          <cell r="H28">
            <v>565814</v>
          </cell>
          <cell r="I28">
            <v>2086000</v>
          </cell>
          <cell r="J28">
            <v>0.17631900520242494</v>
          </cell>
          <cell r="K28">
            <v>27833478072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4"/>
  <sheetViews>
    <sheetView tabSelected="1" zoomScaleSheetLayoutView="100" workbookViewId="0" topLeftCell="A1">
      <selection activeCell="A44" sqref="A44"/>
    </sheetView>
  </sheetViews>
  <sheetFormatPr defaultColWidth="9.140625" defaultRowHeight="12.75"/>
  <cols>
    <col min="1" max="1" width="34.7109375" style="18" customWidth="1"/>
    <col min="2" max="7" width="9.140625" style="18" customWidth="1"/>
    <col min="8" max="8" width="1.7109375" style="18" customWidth="1"/>
    <col min="9" max="10" width="10.140625" style="18" bestFit="1" customWidth="1"/>
    <col min="11" max="14" width="9.140625" style="18" customWidth="1"/>
    <col min="15" max="15" width="1.7109375" style="18" customWidth="1"/>
    <col min="16" max="21" width="9.140625" style="18" customWidth="1"/>
    <col min="22" max="22" width="1.7109375" style="18" customWidth="1"/>
    <col min="23" max="28" width="9.140625" style="18" customWidth="1"/>
    <col min="29" max="29" width="1.7109375" style="18" customWidth="1"/>
    <col min="30" max="16384" width="9.140625" style="18" customWidth="1"/>
  </cols>
  <sheetData>
    <row r="1" spans="1:35" s="1" customFormat="1" ht="12.75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="2" customFormat="1" ht="12.75" customHeight="1">
      <c r="A2" s="6"/>
    </row>
    <row r="3" spans="1:35" s="3" customFormat="1" ht="12.75" customHeight="1">
      <c r="A3" s="37" t="s">
        <v>15</v>
      </c>
      <c r="B3" s="34" t="s">
        <v>20</v>
      </c>
      <c r="C3" s="34"/>
      <c r="D3" s="34"/>
      <c r="E3" s="34" t="s">
        <v>21</v>
      </c>
      <c r="F3" s="35"/>
      <c r="G3" s="35"/>
      <c r="H3" s="25"/>
      <c r="I3" s="34" t="s">
        <v>22</v>
      </c>
      <c r="J3" s="34"/>
      <c r="K3" s="34"/>
      <c r="L3" s="34" t="s">
        <v>23</v>
      </c>
      <c r="M3" s="35"/>
      <c r="N3" s="35"/>
      <c r="O3" s="25"/>
      <c r="P3" s="34" t="s">
        <v>24</v>
      </c>
      <c r="Q3" s="34"/>
      <c r="R3" s="34"/>
      <c r="S3" s="34" t="s">
        <v>25</v>
      </c>
      <c r="T3" s="35"/>
      <c r="U3" s="35"/>
      <c r="V3" s="31"/>
      <c r="W3" s="34" t="s">
        <v>26</v>
      </c>
      <c r="X3" s="34"/>
      <c r="Y3" s="34"/>
      <c r="Z3" s="34" t="s">
        <v>27</v>
      </c>
      <c r="AA3" s="35"/>
      <c r="AB3" s="35"/>
      <c r="AC3" s="31"/>
      <c r="AD3" s="34" t="s">
        <v>28</v>
      </c>
      <c r="AE3" s="34"/>
      <c r="AF3" s="34"/>
      <c r="AG3" s="34" t="s">
        <v>29</v>
      </c>
      <c r="AH3" s="35"/>
      <c r="AI3" s="35"/>
    </row>
    <row r="4" spans="1:35" s="4" customFormat="1" ht="12.75" customHeight="1">
      <c r="A4" s="38"/>
      <c r="B4" s="14" t="s">
        <v>0</v>
      </c>
      <c r="C4" s="14" t="s">
        <v>1</v>
      </c>
      <c r="D4" s="14" t="s">
        <v>2</v>
      </c>
      <c r="E4" s="14" t="s">
        <v>0</v>
      </c>
      <c r="F4" s="14" t="s">
        <v>1</v>
      </c>
      <c r="G4" s="14" t="s">
        <v>2</v>
      </c>
      <c r="H4" s="26"/>
      <c r="I4" s="14" t="s">
        <v>0</v>
      </c>
      <c r="J4" s="14" t="s">
        <v>1</v>
      </c>
      <c r="K4" s="14" t="s">
        <v>2</v>
      </c>
      <c r="L4" s="14" t="s">
        <v>0</v>
      </c>
      <c r="M4" s="14" t="s">
        <v>1</v>
      </c>
      <c r="N4" s="14" t="s">
        <v>2</v>
      </c>
      <c r="O4" s="26"/>
      <c r="P4" s="14" t="s">
        <v>0</v>
      </c>
      <c r="Q4" s="14" t="s">
        <v>1</v>
      </c>
      <c r="R4" s="14" t="s">
        <v>2</v>
      </c>
      <c r="S4" s="14" t="s">
        <v>0</v>
      </c>
      <c r="T4" s="14" t="s">
        <v>1</v>
      </c>
      <c r="U4" s="14" t="s">
        <v>2</v>
      </c>
      <c r="V4" s="14"/>
      <c r="W4" s="14" t="s">
        <v>0</v>
      </c>
      <c r="X4" s="14" t="s">
        <v>1</v>
      </c>
      <c r="Y4" s="14" t="s">
        <v>2</v>
      </c>
      <c r="Z4" s="14" t="s">
        <v>0</v>
      </c>
      <c r="AA4" s="14" t="s">
        <v>1</v>
      </c>
      <c r="AB4" s="14" t="s">
        <v>2</v>
      </c>
      <c r="AC4" s="14"/>
      <c r="AD4" s="14" t="s">
        <v>0</v>
      </c>
      <c r="AE4" s="14" t="s">
        <v>1</v>
      </c>
      <c r="AF4" s="14" t="s">
        <v>2</v>
      </c>
      <c r="AG4" s="14" t="s">
        <v>0</v>
      </c>
      <c r="AH4" s="14" t="s">
        <v>1</v>
      </c>
      <c r="AI4" s="14" t="s">
        <v>2</v>
      </c>
    </row>
    <row r="5" spans="1:32" s="4" customFormat="1" ht="12.75" customHeight="1">
      <c r="A5" s="9"/>
      <c r="B5" s="10"/>
      <c r="C5" s="10"/>
      <c r="D5" s="10"/>
      <c r="I5" s="10"/>
      <c r="J5" s="10"/>
      <c r="K5" s="10"/>
      <c r="P5" s="10"/>
      <c r="Q5" s="10"/>
      <c r="R5" s="10"/>
      <c r="W5" s="10"/>
      <c r="X5" s="10"/>
      <c r="Y5" s="10"/>
      <c r="AD5" s="10"/>
      <c r="AE5" s="10"/>
      <c r="AF5" s="10"/>
    </row>
    <row r="6" spans="1:35" s="4" customFormat="1" ht="12.75" customHeight="1">
      <c r="A6" s="11" t="s">
        <v>3</v>
      </c>
      <c r="B6" s="15">
        <v>2868940</v>
      </c>
      <c r="C6" s="15">
        <v>736326</v>
      </c>
      <c r="D6" s="15">
        <v>3605266</v>
      </c>
      <c r="E6" s="13">
        <v>-0.001</v>
      </c>
      <c r="F6" s="13">
        <v>0.0551</v>
      </c>
      <c r="G6" s="13">
        <v>0.01</v>
      </c>
      <c r="I6" s="15">
        <v>2827668</v>
      </c>
      <c r="J6" s="15">
        <v>755189</v>
      </c>
      <c r="K6" s="15">
        <v>3582857</v>
      </c>
      <c r="L6" s="13">
        <v>-0.0144</v>
      </c>
      <c r="M6" s="13">
        <v>0.0256</v>
      </c>
      <c r="N6" s="13">
        <v>-0.0062</v>
      </c>
      <c r="P6" s="15">
        <v>2828302</v>
      </c>
      <c r="Q6" s="15">
        <v>765659</v>
      </c>
      <c r="R6" s="15">
        <v>3593961</v>
      </c>
      <c r="S6" s="13">
        <v>0.0002</v>
      </c>
      <c r="T6" s="13">
        <v>0.0139</v>
      </c>
      <c r="U6" s="13">
        <v>0.0031</v>
      </c>
      <c r="V6" s="13"/>
      <c r="W6" s="15">
        <v>1900394</v>
      </c>
      <c r="X6" s="15">
        <v>640479</v>
      </c>
      <c r="Y6" s="15">
        <v>2540873</v>
      </c>
      <c r="Z6" s="13">
        <v>-0.3280795332323069</v>
      </c>
      <c r="AA6" s="13">
        <v>-0.16349314773286802</v>
      </c>
      <c r="AB6" s="13">
        <v>-0.29301597874879554</v>
      </c>
      <c r="AC6" s="13"/>
      <c r="AD6" s="15">
        <v>2162105</v>
      </c>
      <c r="AE6" s="15">
        <v>726280</v>
      </c>
      <c r="AF6" s="15">
        <f>SUM(AD6:AE6)</f>
        <v>2888385</v>
      </c>
      <c r="AG6" s="13">
        <f aca="true" t="shared" si="0" ref="AG6:AI12">(AD6-W6)/W6</f>
        <v>0.13771407402885927</v>
      </c>
      <c r="AH6" s="13">
        <f t="shared" si="0"/>
        <v>0.13396379896920899</v>
      </c>
      <c r="AI6" s="13">
        <f t="shared" si="0"/>
        <v>0.13676874050769164</v>
      </c>
    </row>
    <row r="7" spans="1:35" s="5" customFormat="1" ht="12.75" customHeight="1">
      <c r="A7" s="11" t="s">
        <v>4</v>
      </c>
      <c r="B7" s="15">
        <v>548644</v>
      </c>
      <c r="C7" s="15">
        <v>99710</v>
      </c>
      <c r="D7" s="15">
        <v>648354</v>
      </c>
      <c r="E7" s="13">
        <v>0.037</v>
      </c>
      <c r="F7" s="13">
        <v>0.1579</v>
      </c>
      <c r="G7" s="13">
        <v>0.0539</v>
      </c>
      <c r="I7" s="15">
        <v>543122</v>
      </c>
      <c r="J7" s="15">
        <v>103839</v>
      </c>
      <c r="K7" s="15">
        <v>646961</v>
      </c>
      <c r="L7" s="13">
        <v>-0.0101</v>
      </c>
      <c r="M7" s="13">
        <v>0.0414</v>
      </c>
      <c r="N7" s="13">
        <v>-0.0021</v>
      </c>
      <c r="P7" s="15">
        <v>578417</v>
      </c>
      <c r="Q7" s="15">
        <v>115690</v>
      </c>
      <c r="R7" s="15">
        <v>694107</v>
      </c>
      <c r="S7" s="13">
        <v>0.065</v>
      </c>
      <c r="T7" s="13">
        <v>0.1141</v>
      </c>
      <c r="U7" s="13">
        <v>0.0729</v>
      </c>
      <c r="V7" s="13"/>
      <c r="W7" s="15">
        <v>420028</v>
      </c>
      <c r="X7" s="15">
        <v>91244</v>
      </c>
      <c r="Y7" s="15">
        <v>511272</v>
      </c>
      <c r="Z7" s="13">
        <v>-0.27383185487286854</v>
      </c>
      <c r="AA7" s="13">
        <v>-0.2113060765839744</v>
      </c>
      <c r="AB7" s="13">
        <v>-0.2634103963798089</v>
      </c>
      <c r="AC7" s="13"/>
      <c r="AD7" s="15">
        <v>439518</v>
      </c>
      <c r="AE7" s="15">
        <v>90232</v>
      </c>
      <c r="AF7" s="15">
        <f aca="true" t="shared" si="1" ref="AF7:AF12">SUM(AD7:AE7)</f>
        <v>529750</v>
      </c>
      <c r="AG7" s="13">
        <f t="shared" si="0"/>
        <v>0.046401668460197894</v>
      </c>
      <c r="AH7" s="13">
        <f t="shared" si="0"/>
        <v>-0.011091140239358204</v>
      </c>
      <c r="AI7" s="13">
        <f t="shared" si="0"/>
        <v>0.036141232064341486</v>
      </c>
    </row>
    <row r="8" spans="1:35" s="5" customFormat="1" ht="12.75" customHeight="1">
      <c r="A8" s="11" t="s">
        <v>5</v>
      </c>
      <c r="B8" s="15">
        <v>570764</v>
      </c>
      <c r="C8" s="15">
        <v>116811</v>
      </c>
      <c r="D8" s="15">
        <v>687575</v>
      </c>
      <c r="E8" s="13">
        <v>0.029</v>
      </c>
      <c r="F8" s="13">
        <v>0.0814</v>
      </c>
      <c r="G8" s="13">
        <v>0.0375</v>
      </c>
      <c r="I8" s="15">
        <v>591315</v>
      </c>
      <c r="J8" s="15">
        <v>123829</v>
      </c>
      <c r="K8" s="15">
        <v>715144</v>
      </c>
      <c r="L8" s="13">
        <v>0.036</v>
      </c>
      <c r="M8" s="13">
        <v>0.0601</v>
      </c>
      <c r="N8" s="13">
        <v>0.0401</v>
      </c>
      <c r="P8" s="15">
        <v>586403</v>
      </c>
      <c r="Q8" s="15">
        <v>121441</v>
      </c>
      <c r="R8" s="15">
        <v>707844</v>
      </c>
      <c r="S8" s="13">
        <v>-0.0083</v>
      </c>
      <c r="T8" s="13">
        <v>-0.0193</v>
      </c>
      <c r="U8" s="13">
        <v>-0.0102</v>
      </c>
      <c r="V8" s="13"/>
      <c r="W8" s="15">
        <v>438208</v>
      </c>
      <c r="X8" s="15">
        <v>104469</v>
      </c>
      <c r="Y8" s="15">
        <v>542677</v>
      </c>
      <c r="Z8" s="13">
        <v>-0.2527186934582531</v>
      </c>
      <c r="AA8" s="13">
        <v>-0.13975510741841718</v>
      </c>
      <c r="AB8" s="13">
        <v>-0.2333381366515786</v>
      </c>
      <c r="AC8" s="13"/>
      <c r="AD8" s="15">
        <v>468686</v>
      </c>
      <c r="AE8" s="15">
        <v>115674</v>
      </c>
      <c r="AF8" s="15">
        <f t="shared" si="1"/>
        <v>584360</v>
      </c>
      <c r="AG8" s="13">
        <f t="shared" si="0"/>
        <v>0.06955144588871039</v>
      </c>
      <c r="AH8" s="13">
        <f t="shared" si="0"/>
        <v>0.10725669815926256</v>
      </c>
      <c r="AI8" s="13">
        <f t="shared" si="0"/>
        <v>0.07680996246385972</v>
      </c>
    </row>
    <row r="9" spans="1:35" s="5" customFormat="1" ht="12.75" customHeight="1">
      <c r="A9" s="11" t="s">
        <v>9</v>
      </c>
      <c r="B9" s="15">
        <v>765563</v>
      </c>
      <c r="C9" s="15">
        <v>113675</v>
      </c>
      <c r="D9" s="15">
        <v>879238</v>
      </c>
      <c r="E9" s="13">
        <v>-0.0049</v>
      </c>
      <c r="F9" s="13">
        <v>0.0983</v>
      </c>
      <c r="G9" s="13">
        <v>0.0073</v>
      </c>
      <c r="I9" s="15">
        <v>767863</v>
      </c>
      <c r="J9" s="15">
        <v>114318</v>
      </c>
      <c r="K9" s="15">
        <v>882181</v>
      </c>
      <c r="L9" s="13">
        <v>0.003</v>
      </c>
      <c r="M9" s="13">
        <v>0.0057</v>
      </c>
      <c r="N9" s="13">
        <v>0.0033</v>
      </c>
      <c r="P9" s="15">
        <v>778512</v>
      </c>
      <c r="Q9" s="15">
        <v>117345</v>
      </c>
      <c r="R9" s="15">
        <v>895857</v>
      </c>
      <c r="S9" s="13">
        <v>0.0139</v>
      </c>
      <c r="T9" s="13">
        <v>0.0265</v>
      </c>
      <c r="U9" s="13">
        <v>0.0155</v>
      </c>
      <c r="V9" s="13"/>
      <c r="W9" s="15">
        <v>550077</v>
      </c>
      <c r="X9" s="15">
        <v>95758</v>
      </c>
      <c r="Y9" s="15">
        <v>645835</v>
      </c>
      <c r="Z9" s="13">
        <v>-0.29342514951599974</v>
      </c>
      <c r="AA9" s="13">
        <v>-0.18396182197792832</v>
      </c>
      <c r="AB9" s="13">
        <v>-0.2790869524935341</v>
      </c>
      <c r="AC9" s="13"/>
      <c r="AD9" s="15">
        <v>565965</v>
      </c>
      <c r="AE9" s="15">
        <v>102661</v>
      </c>
      <c r="AF9" s="15">
        <f t="shared" si="1"/>
        <v>668626</v>
      </c>
      <c r="AG9" s="13">
        <f t="shared" si="0"/>
        <v>0.0288832290752022</v>
      </c>
      <c r="AH9" s="13">
        <f t="shared" si="0"/>
        <v>0.07208797176215043</v>
      </c>
      <c r="AI9" s="13">
        <f t="shared" si="0"/>
        <v>0.03528919925367935</v>
      </c>
    </row>
    <row r="10" spans="1:35" s="5" customFormat="1" ht="12.75" customHeight="1">
      <c r="A10" s="11" t="s">
        <v>6</v>
      </c>
      <c r="B10" s="15">
        <v>250624</v>
      </c>
      <c r="C10" s="15">
        <v>77352</v>
      </c>
      <c r="D10" s="15">
        <v>327976</v>
      </c>
      <c r="E10" s="13">
        <v>0.0348</v>
      </c>
      <c r="F10" s="13">
        <v>0.0879</v>
      </c>
      <c r="G10" s="13">
        <v>0.0468</v>
      </c>
      <c r="I10" s="15">
        <v>257931</v>
      </c>
      <c r="J10" s="15">
        <v>77113</v>
      </c>
      <c r="K10" s="15">
        <v>335044</v>
      </c>
      <c r="L10" s="13">
        <v>0.0292</v>
      </c>
      <c r="M10" s="13">
        <v>-0.0031</v>
      </c>
      <c r="N10" s="13">
        <v>0.0216</v>
      </c>
      <c r="P10" s="15">
        <v>274571</v>
      </c>
      <c r="Q10" s="15">
        <v>79050</v>
      </c>
      <c r="R10" s="15">
        <v>353621</v>
      </c>
      <c r="S10" s="13">
        <v>0.0645</v>
      </c>
      <c r="T10" s="13">
        <v>0.0251</v>
      </c>
      <c r="U10" s="13">
        <v>0.0554</v>
      </c>
      <c r="V10" s="13"/>
      <c r="W10" s="15">
        <v>206584</v>
      </c>
      <c r="X10" s="15">
        <v>70759</v>
      </c>
      <c r="Y10" s="15">
        <v>277343</v>
      </c>
      <c r="Z10" s="13">
        <v>-0.24761172884244875</v>
      </c>
      <c r="AA10" s="13">
        <v>-0.10488298545224542</v>
      </c>
      <c r="AB10" s="13">
        <v>-0.21570551522675407</v>
      </c>
      <c r="AC10" s="13"/>
      <c r="AD10" s="15">
        <v>227599</v>
      </c>
      <c r="AE10" s="15">
        <v>77817</v>
      </c>
      <c r="AF10" s="15">
        <f t="shared" si="1"/>
        <v>305416</v>
      </c>
      <c r="AG10" s="13">
        <f t="shared" si="0"/>
        <v>0.10172617434070402</v>
      </c>
      <c r="AH10" s="13">
        <f t="shared" si="0"/>
        <v>0.09974702864653259</v>
      </c>
      <c r="AI10" s="13">
        <f t="shared" si="0"/>
        <v>0.1012212314714992</v>
      </c>
    </row>
    <row r="11" spans="1:35" s="5" customFormat="1" ht="12.75" customHeight="1">
      <c r="A11" s="11" t="s">
        <v>7</v>
      </c>
      <c r="B11" s="15">
        <v>1155777</v>
      </c>
      <c r="C11" s="15">
        <v>214562</v>
      </c>
      <c r="D11" s="15">
        <v>1370339</v>
      </c>
      <c r="E11" s="13">
        <v>-0.0298</v>
      </c>
      <c r="F11" s="13">
        <v>0.0039</v>
      </c>
      <c r="G11" s="13">
        <v>-0.0246</v>
      </c>
      <c r="I11" s="15">
        <v>1166106</v>
      </c>
      <c r="J11" s="15">
        <v>228190</v>
      </c>
      <c r="K11" s="15">
        <v>1394296</v>
      </c>
      <c r="L11" s="13">
        <v>0.0089</v>
      </c>
      <c r="M11" s="13">
        <v>0.0635</v>
      </c>
      <c r="N11" s="13">
        <v>0.0175</v>
      </c>
      <c r="P11" s="15">
        <v>1199325</v>
      </c>
      <c r="Q11" s="15">
        <v>234817</v>
      </c>
      <c r="R11" s="15">
        <v>1434142</v>
      </c>
      <c r="S11" s="13">
        <v>0.0285</v>
      </c>
      <c r="T11" s="13">
        <v>0.029</v>
      </c>
      <c r="U11" s="13">
        <v>0.0286</v>
      </c>
      <c r="V11" s="13"/>
      <c r="W11" s="15">
        <v>808270</v>
      </c>
      <c r="X11" s="15">
        <v>191979</v>
      </c>
      <c r="Y11" s="15">
        <v>1000249</v>
      </c>
      <c r="Z11" s="13">
        <v>-0.32606257686615386</v>
      </c>
      <c r="AA11" s="13">
        <v>-0.1824314253226981</v>
      </c>
      <c r="AB11" s="13">
        <v>-0.3025453546441008</v>
      </c>
      <c r="AC11" s="13"/>
      <c r="AD11" s="15">
        <v>974017</v>
      </c>
      <c r="AE11" s="15">
        <v>226066</v>
      </c>
      <c r="AF11" s="15">
        <f t="shared" si="1"/>
        <v>1200083</v>
      </c>
      <c r="AG11" s="13">
        <f t="shared" si="0"/>
        <v>0.2050639019139644</v>
      </c>
      <c r="AH11" s="13">
        <f t="shared" si="0"/>
        <v>0.1775558785075451</v>
      </c>
      <c r="AI11" s="13">
        <f t="shared" si="0"/>
        <v>0.1997842537208235</v>
      </c>
    </row>
    <row r="12" spans="1:35" s="5" customFormat="1" ht="12.75" customHeight="1">
      <c r="A12" s="11" t="s">
        <v>8</v>
      </c>
      <c r="B12" s="15">
        <v>918049</v>
      </c>
      <c r="C12" s="15">
        <v>402990</v>
      </c>
      <c r="D12" s="15">
        <v>1321039</v>
      </c>
      <c r="E12" s="13">
        <v>0.0259</v>
      </c>
      <c r="F12" s="13">
        <v>0.0671</v>
      </c>
      <c r="G12" s="13">
        <v>0.0381</v>
      </c>
      <c r="I12" s="15">
        <v>862131</v>
      </c>
      <c r="J12" s="15">
        <v>397950</v>
      </c>
      <c r="K12" s="15">
        <v>1260081</v>
      </c>
      <c r="L12" s="13">
        <v>-0.0609</v>
      </c>
      <c r="M12" s="13">
        <v>-0.0125</v>
      </c>
      <c r="N12" s="13">
        <v>-0.0461</v>
      </c>
      <c r="P12" s="15">
        <v>871523</v>
      </c>
      <c r="Q12" s="15">
        <v>398540</v>
      </c>
      <c r="R12" s="15">
        <v>1270063</v>
      </c>
      <c r="S12" s="13">
        <v>0.0109</v>
      </c>
      <c r="T12" s="13">
        <v>0.0015</v>
      </c>
      <c r="U12" s="13">
        <v>0.0079</v>
      </c>
      <c r="V12" s="13"/>
      <c r="W12" s="15">
        <v>581261</v>
      </c>
      <c r="X12" s="15">
        <v>328516</v>
      </c>
      <c r="Y12" s="15">
        <v>909777</v>
      </c>
      <c r="Z12" s="13">
        <v>-0.33305145130994823</v>
      </c>
      <c r="AA12" s="13">
        <v>-0.17570130978069956</v>
      </c>
      <c r="AB12" s="13">
        <v>-0.2836756916782868</v>
      </c>
      <c r="AC12" s="13"/>
      <c r="AD12" s="15">
        <v>654502</v>
      </c>
      <c r="AE12" s="15">
        <v>363813</v>
      </c>
      <c r="AF12" s="15">
        <f t="shared" si="1"/>
        <v>1018315</v>
      </c>
      <c r="AG12" s="13">
        <f t="shared" si="0"/>
        <v>0.12600363692041958</v>
      </c>
      <c r="AH12" s="13">
        <f t="shared" si="0"/>
        <v>0.10744377747202571</v>
      </c>
      <c r="AI12" s="13">
        <f t="shared" si="0"/>
        <v>0.11930176295949448</v>
      </c>
    </row>
    <row r="13" spans="1:35" s="5" customFormat="1" ht="12.75" customHeight="1">
      <c r="A13" s="11"/>
      <c r="B13" s="15"/>
      <c r="C13" s="15"/>
      <c r="D13" s="15"/>
      <c r="E13" s="13"/>
      <c r="F13" s="13"/>
      <c r="G13" s="13"/>
      <c r="I13" s="15"/>
      <c r="J13" s="15"/>
      <c r="K13" s="15"/>
      <c r="L13" s="13"/>
      <c r="M13" s="13"/>
      <c r="N13" s="13"/>
      <c r="P13" s="15"/>
      <c r="Q13" s="15"/>
      <c r="R13" s="15"/>
      <c r="S13" s="13"/>
      <c r="T13" s="13"/>
      <c r="U13" s="13"/>
      <c r="V13" s="13"/>
      <c r="W13" s="15"/>
      <c r="X13" s="15"/>
      <c r="Y13" s="15"/>
      <c r="Z13" s="13"/>
      <c r="AA13" s="13"/>
      <c r="AB13" s="13"/>
      <c r="AC13" s="13"/>
      <c r="AD13" s="15"/>
      <c r="AE13" s="15"/>
      <c r="AF13" s="15"/>
      <c r="AG13" s="13"/>
      <c r="AH13" s="13"/>
      <c r="AI13" s="13"/>
    </row>
    <row r="14" spans="1:35" s="5" customFormat="1" ht="12.75" customHeight="1">
      <c r="A14" s="12" t="s">
        <v>14</v>
      </c>
      <c r="B14" s="8">
        <v>7078361</v>
      </c>
      <c r="C14" s="8">
        <v>1761426</v>
      </c>
      <c r="D14" s="8">
        <v>8839787</v>
      </c>
      <c r="E14" s="21">
        <v>0.0036</v>
      </c>
      <c r="F14" s="21">
        <v>0.0624</v>
      </c>
      <c r="G14" s="21">
        <v>0.0148</v>
      </c>
      <c r="I14" s="8">
        <v>7016136</v>
      </c>
      <c r="J14" s="8">
        <v>1800428</v>
      </c>
      <c r="K14" s="8">
        <v>8816564</v>
      </c>
      <c r="L14" s="21">
        <v>-0.0088</v>
      </c>
      <c r="M14" s="21">
        <v>0.0221</v>
      </c>
      <c r="N14" s="21">
        <v>-0.0026</v>
      </c>
      <c r="P14" s="8">
        <v>7117053</v>
      </c>
      <c r="Q14" s="8">
        <v>1832542</v>
      </c>
      <c r="R14" s="8">
        <v>8949595</v>
      </c>
      <c r="S14" s="21">
        <v>0.0144</v>
      </c>
      <c r="T14" s="21">
        <v>0.0178</v>
      </c>
      <c r="U14" s="21">
        <v>0.0151</v>
      </c>
      <c r="V14" s="21"/>
      <c r="W14" s="8">
        <v>4904822</v>
      </c>
      <c r="X14" s="8">
        <v>1523204</v>
      </c>
      <c r="Y14" s="8">
        <v>6428026</v>
      </c>
      <c r="Z14" s="21">
        <v>-0.31083525723357686</v>
      </c>
      <c r="AA14" s="21">
        <v>-0.16880267955659406</v>
      </c>
      <c r="AB14" s="21">
        <v>-0.2817523027578343</v>
      </c>
      <c r="AC14" s="21"/>
      <c r="AD14" s="8">
        <f>SUM(AD6:AD12)</f>
        <v>5492392</v>
      </c>
      <c r="AE14" s="8">
        <f>SUM(AE6:AE12)</f>
        <v>1702543</v>
      </c>
      <c r="AF14" s="8">
        <f>SUM(AF6:AF12)</f>
        <v>7194935</v>
      </c>
      <c r="AG14" s="21">
        <f>(AD14-W14)/W14</f>
        <v>0.11979435747107642</v>
      </c>
      <c r="AH14" s="21">
        <f>(AE14-X14)/X14</f>
        <v>0.11773800488969305</v>
      </c>
      <c r="AI14" s="21">
        <f>(AF14-Y14)/Y14</f>
        <v>0.1193070780983151</v>
      </c>
    </row>
    <row r="15" spans="1:35" ht="12.75" customHeight="1">
      <c r="A15" s="7"/>
      <c r="B15" s="22"/>
      <c r="C15" s="17"/>
      <c r="D15" s="17"/>
      <c r="E15" s="23"/>
      <c r="F15" s="23"/>
      <c r="G15" s="23"/>
      <c r="H15" s="27"/>
      <c r="I15" s="22"/>
      <c r="J15" s="17"/>
      <c r="K15" s="17"/>
      <c r="L15" s="23"/>
      <c r="M15" s="23"/>
      <c r="N15" s="23"/>
      <c r="O15" s="27"/>
      <c r="P15" s="22"/>
      <c r="Q15" s="17"/>
      <c r="R15" s="17"/>
      <c r="S15" s="23"/>
      <c r="T15" s="23"/>
      <c r="U15" s="23"/>
      <c r="V15" s="23"/>
      <c r="W15" s="22"/>
      <c r="X15" s="17"/>
      <c r="Y15" s="17"/>
      <c r="Z15" s="23"/>
      <c r="AA15" s="23"/>
      <c r="AB15" s="23"/>
      <c r="AC15" s="23"/>
      <c r="AD15" s="22"/>
      <c r="AE15" s="17"/>
      <c r="AF15" s="17"/>
      <c r="AG15" s="23"/>
      <c r="AH15" s="23"/>
      <c r="AI15" s="23"/>
    </row>
    <row r="16" s="20" customFormat="1" ht="12.75" customHeight="1">
      <c r="A16" s="19"/>
    </row>
    <row r="17" s="20" customFormat="1" ht="12.75" customHeight="1"/>
    <row r="18" spans="1:35" ht="12.75" customHeight="1">
      <c r="A18" s="37" t="s">
        <v>16</v>
      </c>
      <c r="B18" s="34" t="s">
        <v>20</v>
      </c>
      <c r="C18" s="34"/>
      <c r="D18" s="34"/>
      <c r="E18" s="34" t="s">
        <v>21</v>
      </c>
      <c r="F18" s="35"/>
      <c r="G18" s="35"/>
      <c r="H18" s="25"/>
      <c r="I18" s="34" t="s">
        <v>22</v>
      </c>
      <c r="J18" s="34"/>
      <c r="K18" s="34"/>
      <c r="L18" s="34" t="s">
        <v>23</v>
      </c>
      <c r="M18" s="35"/>
      <c r="N18" s="35"/>
      <c r="O18" s="25"/>
      <c r="P18" s="34" t="s">
        <v>24</v>
      </c>
      <c r="Q18" s="34"/>
      <c r="R18" s="34"/>
      <c r="S18" s="34" t="s">
        <v>25</v>
      </c>
      <c r="T18" s="35"/>
      <c r="U18" s="35"/>
      <c r="V18" s="31"/>
      <c r="W18" s="34" t="s">
        <v>26</v>
      </c>
      <c r="X18" s="34"/>
      <c r="Y18" s="34"/>
      <c r="Z18" s="34" t="s">
        <v>27</v>
      </c>
      <c r="AA18" s="35"/>
      <c r="AB18" s="35"/>
      <c r="AC18" s="31"/>
      <c r="AD18" s="34" t="s">
        <v>28</v>
      </c>
      <c r="AE18" s="34"/>
      <c r="AF18" s="34"/>
      <c r="AG18" s="34" t="s">
        <v>29</v>
      </c>
      <c r="AH18" s="35"/>
      <c r="AI18" s="35"/>
    </row>
    <row r="19" spans="1:35" ht="12.75" customHeight="1">
      <c r="A19" s="38"/>
      <c r="B19" s="14" t="s">
        <v>0</v>
      </c>
      <c r="C19" s="14" t="s">
        <v>1</v>
      </c>
      <c r="D19" s="14" t="s">
        <v>2</v>
      </c>
      <c r="E19" s="14" t="s">
        <v>0</v>
      </c>
      <c r="F19" s="14" t="s">
        <v>1</v>
      </c>
      <c r="G19" s="14" t="s">
        <v>2</v>
      </c>
      <c r="H19" s="26"/>
      <c r="I19" s="14" t="s">
        <v>0</v>
      </c>
      <c r="J19" s="14" t="s">
        <v>1</v>
      </c>
      <c r="K19" s="14" t="s">
        <v>2</v>
      </c>
      <c r="L19" s="14" t="s">
        <v>0</v>
      </c>
      <c r="M19" s="14" t="s">
        <v>1</v>
      </c>
      <c r="N19" s="14" t="s">
        <v>2</v>
      </c>
      <c r="O19" s="26"/>
      <c r="P19" s="14" t="s">
        <v>0</v>
      </c>
      <c r="Q19" s="14" t="s">
        <v>1</v>
      </c>
      <c r="R19" s="14" t="s">
        <v>2</v>
      </c>
      <c r="S19" s="14" t="s">
        <v>0</v>
      </c>
      <c r="T19" s="14" t="s">
        <v>1</v>
      </c>
      <c r="U19" s="14" t="s">
        <v>2</v>
      </c>
      <c r="V19" s="14"/>
      <c r="W19" s="14" t="s">
        <v>0</v>
      </c>
      <c r="X19" s="14" t="s">
        <v>1</v>
      </c>
      <c r="Y19" s="14" t="s">
        <v>2</v>
      </c>
      <c r="Z19" s="14" t="s">
        <v>0</v>
      </c>
      <c r="AA19" s="14" t="s">
        <v>1</v>
      </c>
      <c r="AB19" s="14" t="s">
        <v>2</v>
      </c>
      <c r="AC19" s="14"/>
      <c r="AD19" s="14" t="s">
        <v>0</v>
      </c>
      <c r="AE19" s="14" t="s">
        <v>1</v>
      </c>
      <c r="AF19" s="14" t="s">
        <v>2</v>
      </c>
      <c r="AG19" s="14" t="s">
        <v>0</v>
      </c>
      <c r="AH19" s="14" t="s">
        <v>1</v>
      </c>
      <c r="AI19" s="14" t="s">
        <v>2</v>
      </c>
    </row>
    <row r="20" spans="1:35" ht="12.75" customHeight="1">
      <c r="A20" s="9"/>
      <c r="B20" s="10"/>
      <c r="C20" s="10"/>
      <c r="D20" s="10"/>
      <c r="E20" s="4"/>
      <c r="F20" s="4"/>
      <c r="G20" s="4"/>
      <c r="H20" s="4"/>
      <c r="I20" s="10"/>
      <c r="J20" s="10"/>
      <c r="K20" s="10"/>
      <c r="L20" s="4"/>
      <c r="M20" s="4"/>
      <c r="N20" s="4"/>
      <c r="O20" s="4"/>
      <c r="P20" s="10"/>
      <c r="Q20" s="10"/>
      <c r="R20" s="10"/>
      <c r="S20" s="4"/>
      <c r="T20" s="4"/>
      <c r="U20" s="4"/>
      <c r="V20" s="4"/>
      <c r="W20" s="10"/>
      <c r="X20" s="10"/>
      <c r="Y20" s="10"/>
      <c r="Z20" s="4"/>
      <c r="AA20" s="4"/>
      <c r="AB20" s="4"/>
      <c r="AC20" s="4"/>
      <c r="AD20" s="10"/>
      <c r="AE20" s="10"/>
      <c r="AF20" s="10"/>
      <c r="AG20" s="4"/>
      <c r="AH20" s="4"/>
      <c r="AI20" s="4"/>
    </row>
    <row r="21" spans="1:35" ht="12.75" customHeight="1">
      <c r="A21" s="11" t="s">
        <v>12</v>
      </c>
      <c r="B21" s="15">
        <v>2875246</v>
      </c>
      <c r="C21" s="15">
        <v>700864</v>
      </c>
      <c r="D21" s="15">
        <v>3576110</v>
      </c>
      <c r="E21" s="13">
        <v>0.0007</v>
      </c>
      <c r="F21" s="13">
        <v>0.0475</v>
      </c>
      <c r="G21" s="13">
        <v>0.0095</v>
      </c>
      <c r="H21" s="4"/>
      <c r="I21" s="15">
        <v>2833556</v>
      </c>
      <c r="J21" s="15">
        <v>715503</v>
      </c>
      <c r="K21" s="15">
        <v>3549059</v>
      </c>
      <c r="L21" s="13">
        <v>-0.0145</v>
      </c>
      <c r="M21" s="13">
        <v>0.0209</v>
      </c>
      <c r="N21" s="13">
        <v>-0.0076</v>
      </c>
      <c r="O21" s="4"/>
      <c r="P21" s="15">
        <v>2845512</v>
      </c>
      <c r="Q21" s="15">
        <v>724374</v>
      </c>
      <c r="R21" s="15">
        <v>3569886</v>
      </c>
      <c r="S21" s="13">
        <v>0.0042</v>
      </c>
      <c r="T21" s="13">
        <v>0.0124</v>
      </c>
      <c r="U21" s="13">
        <v>0.0059</v>
      </c>
      <c r="V21" s="13"/>
      <c r="W21" s="15">
        <v>1959022</v>
      </c>
      <c r="X21" s="15">
        <v>590625</v>
      </c>
      <c r="Y21" s="15">
        <v>2549647</v>
      </c>
      <c r="Z21" s="13">
        <v>-0.31153971587538554</v>
      </c>
      <c r="AA21" s="13">
        <v>-0.1846408070968864</v>
      </c>
      <c r="AB21" s="13">
        <v>-0.2857903585716743</v>
      </c>
      <c r="AC21" s="13"/>
      <c r="AD21" s="15">
        <v>2160147</v>
      </c>
      <c r="AE21" s="15">
        <v>664791</v>
      </c>
      <c r="AF21" s="15">
        <f>SUM(AD21:AE21)</f>
        <v>2824938</v>
      </c>
      <c r="AG21" s="13">
        <f>(AD21-W21)/W21</f>
        <v>0.1026660241692028</v>
      </c>
      <c r="AH21" s="13">
        <f>(AE21-X21)/X21</f>
        <v>0.12557206349206348</v>
      </c>
      <c r="AI21" s="13">
        <f>(AF21-Y21)/Y21</f>
        <v>0.10797220164203122</v>
      </c>
    </row>
    <row r="22" spans="1:35" ht="12.75" customHeight="1">
      <c r="A22" s="11" t="s">
        <v>4</v>
      </c>
      <c r="B22" s="15">
        <v>523634</v>
      </c>
      <c r="C22" s="15">
        <v>96995</v>
      </c>
      <c r="D22" s="15">
        <v>620629</v>
      </c>
      <c r="E22" s="13">
        <v>0.04</v>
      </c>
      <c r="F22" s="13">
        <v>0.1589</v>
      </c>
      <c r="G22" s="13">
        <v>0.057</v>
      </c>
      <c r="H22" s="5"/>
      <c r="I22" s="15">
        <v>518843</v>
      </c>
      <c r="J22" s="15">
        <v>100343</v>
      </c>
      <c r="K22" s="15">
        <v>619186</v>
      </c>
      <c r="L22" s="13">
        <v>-0.0091</v>
      </c>
      <c r="M22" s="13">
        <v>0.0345</v>
      </c>
      <c r="N22" s="13">
        <v>-0.0023</v>
      </c>
      <c r="O22" s="5"/>
      <c r="P22" s="15">
        <v>540512</v>
      </c>
      <c r="Q22" s="15">
        <v>110769</v>
      </c>
      <c r="R22" s="15">
        <v>651281</v>
      </c>
      <c r="S22" s="13">
        <v>0.0418</v>
      </c>
      <c r="T22" s="13">
        <v>0.1039</v>
      </c>
      <c r="U22" s="13">
        <v>0.0518</v>
      </c>
      <c r="V22" s="13"/>
      <c r="W22" s="15">
        <v>393786</v>
      </c>
      <c r="X22" s="15">
        <v>88422</v>
      </c>
      <c r="Y22" s="15">
        <v>482208</v>
      </c>
      <c r="Z22" s="13">
        <v>-0.2714574329524599</v>
      </c>
      <c r="AA22" s="13">
        <v>-0.2017441703003548</v>
      </c>
      <c r="AB22" s="13">
        <v>-0.2596006946310425</v>
      </c>
      <c r="AC22" s="13"/>
      <c r="AD22" s="15">
        <v>421951</v>
      </c>
      <c r="AE22" s="15">
        <v>91064</v>
      </c>
      <c r="AF22" s="15">
        <f aca="true" t="shared" si="2" ref="AF22:AF27">SUM(AD22:AE22)</f>
        <v>513015</v>
      </c>
      <c r="AG22" s="13">
        <f aca="true" t="shared" si="3" ref="AG22:AG27">(AD22-W22)/W22</f>
        <v>0.07152361942781105</v>
      </c>
      <c r="AH22" s="13">
        <f aca="true" t="shared" si="4" ref="AH22:AI28">(AE22-X22)/X22</f>
        <v>0.02987944176788582</v>
      </c>
      <c r="AI22" s="13">
        <f t="shared" si="4"/>
        <v>0.06388736810670914</v>
      </c>
    </row>
    <row r="23" spans="1:35" ht="12.75" customHeight="1">
      <c r="A23" s="11" t="s">
        <v>5</v>
      </c>
      <c r="B23" s="15">
        <v>564523</v>
      </c>
      <c r="C23" s="15">
        <v>117593</v>
      </c>
      <c r="D23" s="15">
        <v>682116</v>
      </c>
      <c r="E23" s="13">
        <v>0.025</v>
      </c>
      <c r="F23" s="13">
        <v>0.0747</v>
      </c>
      <c r="G23" s="13">
        <v>0.0333</v>
      </c>
      <c r="H23" s="5"/>
      <c r="I23" s="15">
        <v>580767</v>
      </c>
      <c r="J23" s="15">
        <v>119057</v>
      </c>
      <c r="K23" s="15">
        <v>699824</v>
      </c>
      <c r="L23" s="13">
        <v>0.0288</v>
      </c>
      <c r="M23" s="13">
        <v>0.0124</v>
      </c>
      <c r="N23" s="13">
        <v>0.026</v>
      </c>
      <c r="O23" s="5"/>
      <c r="P23" s="15">
        <v>582991</v>
      </c>
      <c r="Q23" s="15">
        <v>116326</v>
      </c>
      <c r="R23" s="15">
        <v>699317</v>
      </c>
      <c r="S23" s="13">
        <v>0.0038</v>
      </c>
      <c r="T23" s="13">
        <v>-0.0229</v>
      </c>
      <c r="U23" s="13">
        <v>-0.0007</v>
      </c>
      <c r="V23" s="13"/>
      <c r="W23" s="15">
        <v>430254</v>
      </c>
      <c r="X23" s="15">
        <v>102328</v>
      </c>
      <c r="Y23" s="15">
        <v>532582</v>
      </c>
      <c r="Z23" s="13">
        <v>-0.26198860702823884</v>
      </c>
      <c r="AA23" s="13">
        <v>-0.12033423310351941</v>
      </c>
      <c r="AB23" s="13">
        <v>-0.23842549230177446</v>
      </c>
      <c r="AC23" s="13"/>
      <c r="AD23" s="15">
        <v>471170</v>
      </c>
      <c r="AE23" s="15">
        <v>114321</v>
      </c>
      <c r="AF23" s="15">
        <f t="shared" si="2"/>
        <v>585491</v>
      </c>
      <c r="AG23" s="13">
        <f t="shared" si="3"/>
        <v>0.09509731460950974</v>
      </c>
      <c r="AH23" s="13">
        <f t="shared" si="4"/>
        <v>0.11720154796341177</v>
      </c>
      <c r="AI23" s="13">
        <f t="shared" si="4"/>
        <v>0.09934432631970289</v>
      </c>
    </row>
    <row r="24" spans="1:35" ht="12.75" customHeight="1">
      <c r="A24" s="11" t="s">
        <v>9</v>
      </c>
      <c r="B24" s="15">
        <v>800605</v>
      </c>
      <c r="C24" s="15">
        <v>122953</v>
      </c>
      <c r="D24" s="15">
        <v>923558</v>
      </c>
      <c r="E24" s="13">
        <v>-0.0034</v>
      </c>
      <c r="F24" s="13">
        <v>0.082</v>
      </c>
      <c r="G24" s="13">
        <v>0.0072</v>
      </c>
      <c r="H24" s="5"/>
      <c r="I24" s="15">
        <v>804006</v>
      </c>
      <c r="J24" s="15">
        <v>126005</v>
      </c>
      <c r="K24" s="15">
        <v>930011</v>
      </c>
      <c r="L24" s="13">
        <v>0.0042</v>
      </c>
      <c r="M24" s="13">
        <v>0.0248</v>
      </c>
      <c r="N24" s="13">
        <v>0.007</v>
      </c>
      <c r="O24" s="5"/>
      <c r="P24" s="15">
        <v>817032</v>
      </c>
      <c r="Q24" s="15">
        <v>130271</v>
      </c>
      <c r="R24" s="15">
        <v>947303</v>
      </c>
      <c r="S24" s="13">
        <v>0.0162</v>
      </c>
      <c r="T24" s="13">
        <v>0.0339</v>
      </c>
      <c r="U24" s="13">
        <v>0.0186</v>
      </c>
      <c r="V24" s="13"/>
      <c r="W24" s="15">
        <v>564411</v>
      </c>
      <c r="X24" s="15">
        <v>104573</v>
      </c>
      <c r="Y24" s="15">
        <v>668984</v>
      </c>
      <c r="Z24" s="13">
        <v>-0.3091935199600505</v>
      </c>
      <c r="AA24" s="13">
        <v>-0.19726569996392138</v>
      </c>
      <c r="AB24" s="13">
        <v>-0.2938014552893847</v>
      </c>
      <c r="AC24" s="13"/>
      <c r="AD24" s="15">
        <v>598458</v>
      </c>
      <c r="AE24" s="15">
        <v>111693</v>
      </c>
      <c r="AF24" s="15">
        <f t="shared" si="2"/>
        <v>710151</v>
      </c>
      <c r="AG24" s="13">
        <f t="shared" si="3"/>
        <v>0.060323062449172675</v>
      </c>
      <c r="AH24" s="13">
        <f t="shared" si="4"/>
        <v>0.06808640853757662</v>
      </c>
      <c r="AI24" s="13">
        <f t="shared" si="4"/>
        <v>0.061536598782631576</v>
      </c>
    </row>
    <row r="25" spans="1:35" ht="12.75" customHeight="1">
      <c r="A25" s="11" t="s">
        <v>6</v>
      </c>
      <c r="B25" s="15">
        <v>240620</v>
      </c>
      <c r="C25" s="15">
        <v>77178</v>
      </c>
      <c r="D25" s="15">
        <v>317798</v>
      </c>
      <c r="E25" s="13">
        <v>0.0311</v>
      </c>
      <c r="F25" s="13">
        <v>0.0787</v>
      </c>
      <c r="G25" s="13">
        <v>0.0423</v>
      </c>
      <c r="H25" s="5"/>
      <c r="I25" s="15">
        <v>248880</v>
      </c>
      <c r="J25" s="15">
        <v>76801</v>
      </c>
      <c r="K25" s="15">
        <v>325681</v>
      </c>
      <c r="L25" s="13">
        <v>0.0343</v>
      </c>
      <c r="M25" s="13">
        <v>-0.0049</v>
      </c>
      <c r="N25" s="13">
        <v>0.0248</v>
      </c>
      <c r="O25" s="5"/>
      <c r="P25" s="15">
        <v>263465</v>
      </c>
      <c r="Q25" s="15">
        <v>76382</v>
      </c>
      <c r="R25" s="15">
        <v>339847</v>
      </c>
      <c r="S25" s="13">
        <v>0.0586</v>
      </c>
      <c r="T25" s="13">
        <v>-0.0055</v>
      </c>
      <c r="U25" s="13">
        <v>0.0435</v>
      </c>
      <c r="V25" s="13"/>
      <c r="W25" s="15">
        <v>197509</v>
      </c>
      <c r="X25" s="15">
        <v>67344</v>
      </c>
      <c r="Y25" s="15">
        <v>264853</v>
      </c>
      <c r="Z25" s="13">
        <v>-0.25034065245858084</v>
      </c>
      <c r="AA25" s="13">
        <v>-0.11832630724516248</v>
      </c>
      <c r="AB25" s="13">
        <v>-0.22066988968565265</v>
      </c>
      <c r="AC25" s="13"/>
      <c r="AD25" s="15">
        <v>218805</v>
      </c>
      <c r="AE25" s="15">
        <v>75038</v>
      </c>
      <c r="AF25" s="15">
        <f t="shared" si="2"/>
        <v>293843</v>
      </c>
      <c r="AG25" s="13">
        <f t="shared" si="3"/>
        <v>0.10782293465107919</v>
      </c>
      <c r="AH25" s="13">
        <f t="shared" si="4"/>
        <v>0.11424922784509385</v>
      </c>
      <c r="AI25" s="13">
        <f t="shared" si="4"/>
        <v>0.10945694404065652</v>
      </c>
    </row>
    <row r="26" spans="1:35" ht="12.75" customHeight="1">
      <c r="A26" s="11" t="s">
        <v>7</v>
      </c>
      <c r="B26" s="15">
        <v>1182909</v>
      </c>
      <c r="C26" s="15">
        <v>226547</v>
      </c>
      <c r="D26" s="15">
        <v>1409456</v>
      </c>
      <c r="E26" s="13">
        <v>-0.0249</v>
      </c>
      <c r="F26" s="13">
        <v>-0.0017</v>
      </c>
      <c r="G26" s="13">
        <v>-0.0212</v>
      </c>
      <c r="H26" s="5"/>
      <c r="I26" s="15">
        <v>1189890</v>
      </c>
      <c r="J26" s="15">
        <v>242766</v>
      </c>
      <c r="K26" s="15">
        <v>1432656</v>
      </c>
      <c r="L26" s="13">
        <v>0.0059</v>
      </c>
      <c r="M26" s="13">
        <v>0.0716</v>
      </c>
      <c r="N26" s="13">
        <v>0.0165</v>
      </c>
      <c r="O26" s="5"/>
      <c r="P26" s="15">
        <v>1217582</v>
      </c>
      <c r="Q26" s="15">
        <v>248629</v>
      </c>
      <c r="R26" s="15">
        <v>1466211</v>
      </c>
      <c r="S26" s="13">
        <v>0.0233</v>
      </c>
      <c r="T26" s="13">
        <v>0.0242</v>
      </c>
      <c r="U26" s="13">
        <v>0.0234</v>
      </c>
      <c r="V26" s="13"/>
      <c r="W26" s="15">
        <v>810230</v>
      </c>
      <c r="X26" s="15">
        <v>209130</v>
      </c>
      <c r="Y26" s="15">
        <v>1019360</v>
      </c>
      <c r="Z26" s="13">
        <v>-0.33455816528168125</v>
      </c>
      <c r="AA26" s="13">
        <v>-0.1588672278776812</v>
      </c>
      <c r="AB26" s="13">
        <v>-0.3047658215631993</v>
      </c>
      <c r="AC26" s="13"/>
      <c r="AD26" s="15">
        <v>979113</v>
      </c>
      <c r="AE26" s="15">
        <v>244063</v>
      </c>
      <c r="AF26" s="15">
        <f t="shared" si="2"/>
        <v>1223176</v>
      </c>
      <c r="AG26" s="13">
        <f t="shared" si="3"/>
        <v>0.20843834466756353</v>
      </c>
      <c r="AH26" s="13">
        <f t="shared" si="4"/>
        <v>0.16703964041505284</v>
      </c>
      <c r="AI26" s="13">
        <f t="shared" si="4"/>
        <v>0.1999450635692984</v>
      </c>
    </row>
    <row r="27" spans="1:35" ht="12.75" customHeight="1">
      <c r="A27" s="11" t="s">
        <v>8</v>
      </c>
      <c r="B27" s="15">
        <v>890824</v>
      </c>
      <c r="C27" s="15">
        <v>419296</v>
      </c>
      <c r="D27" s="15">
        <v>1310120</v>
      </c>
      <c r="E27" s="13">
        <v>0.017</v>
      </c>
      <c r="F27" s="13">
        <v>0.0928</v>
      </c>
      <c r="G27" s="13">
        <v>0.0401</v>
      </c>
      <c r="H27" s="5"/>
      <c r="I27" s="15">
        <v>840194</v>
      </c>
      <c r="J27" s="15">
        <v>419953</v>
      </c>
      <c r="K27" s="15">
        <v>1260147</v>
      </c>
      <c r="L27" s="13">
        <v>-0.0568</v>
      </c>
      <c r="M27" s="13">
        <v>0.0016</v>
      </c>
      <c r="N27" s="13">
        <v>-0.0381</v>
      </c>
      <c r="O27" s="5"/>
      <c r="P27" s="15">
        <v>849959</v>
      </c>
      <c r="Q27" s="15">
        <v>425791</v>
      </c>
      <c r="R27" s="15">
        <v>1275750</v>
      </c>
      <c r="S27" s="13">
        <v>0.0116</v>
      </c>
      <c r="T27" s="13">
        <v>0.0139</v>
      </c>
      <c r="U27" s="13">
        <v>0.0124</v>
      </c>
      <c r="V27" s="13"/>
      <c r="W27" s="15">
        <v>549610</v>
      </c>
      <c r="X27" s="15">
        <v>360782</v>
      </c>
      <c r="Y27" s="15">
        <v>910392</v>
      </c>
      <c r="Z27" s="13">
        <v>-0.3533688095543432</v>
      </c>
      <c r="AA27" s="13">
        <v>-0.1526781918828721</v>
      </c>
      <c r="AB27" s="13">
        <v>-0.2863868312757202</v>
      </c>
      <c r="AC27" s="13"/>
      <c r="AD27" s="15">
        <v>642748</v>
      </c>
      <c r="AE27" s="15">
        <v>401573</v>
      </c>
      <c r="AF27" s="15">
        <f t="shared" si="2"/>
        <v>1044321</v>
      </c>
      <c r="AG27" s="13">
        <f t="shared" si="3"/>
        <v>0.16946198213278507</v>
      </c>
      <c r="AH27" s="13">
        <f t="shared" si="4"/>
        <v>0.11306273594580661</v>
      </c>
      <c r="AI27" s="13">
        <f t="shared" si="4"/>
        <v>0.14711135422982627</v>
      </c>
    </row>
    <row r="28" spans="1:35" ht="12.75" customHeight="1">
      <c r="A28" s="11" t="s">
        <v>10</v>
      </c>
      <c r="B28" s="15">
        <v>510884</v>
      </c>
      <c r="C28" s="15">
        <v>101351</v>
      </c>
      <c r="D28" s="15">
        <v>612235</v>
      </c>
      <c r="E28" s="13">
        <v>0.0722</v>
      </c>
      <c r="F28" s="13">
        <v>0.1597</v>
      </c>
      <c r="G28" s="13">
        <v>0.0857</v>
      </c>
      <c r="H28" s="5"/>
      <c r="I28" s="15">
        <v>543875</v>
      </c>
      <c r="J28" s="15">
        <v>110287</v>
      </c>
      <c r="K28" s="15">
        <v>654162</v>
      </c>
      <c r="L28" s="13">
        <v>0.0646</v>
      </c>
      <c r="M28" s="13">
        <v>0.0882</v>
      </c>
      <c r="N28" s="13">
        <v>0.0685</v>
      </c>
      <c r="O28" s="5"/>
      <c r="P28" s="15">
        <v>565472</v>
      </c>
      <c r="Q28" s="15">
        <v>116920</v>
      </c>
      <c r="R28" s="15">
        <v>682392</v>
      </c>
      <c r="S28" s="13">
        <v>0.0397</v>
      </c>
      <c r="T28" s="13">
        <v>0.0601</v>
      </c>
      <c r="U28" s="13">
        <v>0.0432</v>
      </c>
      <c r="V28" s="13"/>
      <c r="W28" s="15">
        <v>424315</v>
      </c>
      <c r="X28" s="15">
        <v>98594</v>
      </c>
      <c r="Y28" s="15">
        <v>522909</v>
      </c>
      <c r="Z28" s="13">
        <v>-0.24962686039273385</v>
      </c>
      <c r="AA28" s="13">
        <v>-0.1567396510434485</v>
      </c>
      <c r="AB28" s="13">
        <v>-0.2337117082263567</v>
      </c>
      <c r="AC28" s="13"/>
      <c r="AD28" s="15">
        <v>504588</v>
      </c>
      <c r="AE28" s="15">
        <v>116905</v>
      </c>
      <c r="AF28" s="15">
        <f>SUM(AD28:AE28)</f>
        <v>621493</v>
      </c>
      <c r="AG28" s="13">
        <f>(AD28-W28)/W28</f>
        <v>0.18918256483980062</v>
      </c>
      <c r="AH28" s="13">
        <f t="shared" si="4"/>
        <v>0.18572124064344686</v>
      </c>
      <c r="AI28" s="13">
        <f t="shared" si="4"/>
        <v>0.18852993541897348</v>
      </c>
    </row>
    <row r="29" spans="1:35" ht="12.75" customHeight="1">
      <c r="A29" s="11"/>
      <c r="B29" s="8"/>
      <c r="C29" s="8"/>
      <c r="D29" s="8"/>
      <c r="E29" s="21"/>
      <c r="F29" s="21"/>
      <c r="G29" s="21"/>
      <c r="H29" s="5"/>
      <c r="I29" s="8"/>
      <c r="J29" s="8"/>
      <c r="K29" s="8"/>
      <c r="L29" s="21"/>
      <c r="M29" s="21"/>
      <c r="N29" s="21"/>
      <c r="O29" s="5"/>
      <c r="P29" s="8"/>
      <c r="Q29" s="8"/>
      <c r="R29" s="8"/>
      <c r="S29" s="21"/>
      <c r="T29" s="21"/>
      <c r="U29" s="21"/>
      <c r="V29" s="21"/>
      <c r="W29" s="8"/>
      <c r="X29" s="8"/>
      <c r="Y29" s="8"/>
      <c r="Z29" s="21"/>
      <c r="AA29" s="21"/>
      <c r="AB29" s="21"/>
      <c r="AC29" s="21"/>
      <c r="AD29" s="8"/>
      <c r="AE29" s="8"/>
      <c r="AF29" s="8"/>
      <c r="AG29" s="21"/>
      <c r="AH29" s="21"/>
      <c r="AI29" s="21"/>
    </row>
    <row r="30" spans="1:35" ht="12.75" customHeight="1">
      <c r="A30" s="12" t="s">
        <v>14</v>
      </c>
      <c r="B30" s="8">
        <v>7589245</v>
      </c>
      <c r="C30" s="8">
        <v>1862777</v>
      </c>
      <c r="D30" s="8">
        <v>9452022</v>
      </c>
      <c r="E30" s="21">
        <v>0.0079</v>
      </c>
      <c r="F30" s="21">
        <v>0.0672</v>
      </c>
      <c r="G30" s="21">
        <v>0.0191</v>
      </c>
      <c r="I30" s="8">
        <v>7560011</v>
      </c>
      <c r="J30" s="8">
        <v>1910715</v>
      </c>
      <c r="K30" s="8">
        <v>9470726</v>
      </c>
      <c r="L30" s="21">
        <v>-0.0039</v>
      </c>
      <c r="M30" s="21">
        <v>0.0257</v>
      </c>
      <c r="N30" s="21">
        <v>0.002</v>
      </c>
      <c r="P30" s="8">
        <v>7682525</v>
      </c>
      <c r="Q30" s="8">
        <v>1949462</v>
      </c>
      <c r="R30" s="8">
        <v>9631987</v>
      </c>
      <c r="S30" s="21">
        <v>0.0162</v>
      </c>
      <c r="T30" s="21">
        <v>0.0203</v>
      </c>
      <c r="U30" s="21">
        <v>0.017</v>
      </c>
      <c r="V30" s="21"/>
      <c r="W30" s="8">
        <v>5329137</v>
      </c>
      <c r="X30" s="8">
        <v>1621798</v>
      </c>
      <c r="Y30" s="8">
        <v>6950935</v>
      </c>
      <c r="Z30" s="21">
        <v>-0.30633001519682657</v>
      </c>
      <c r="AA30" s="21">
        <v>-0.16807919313123312</v>
      </c>
      <c r="AB30" s="21">
        <v>-0.2783487976053124</v>
      </c>
      <c r="AC30" s="21"/>
      <c r="AD30" s="8">
        <f>SUM(AD21:AD28)</f>
        <v>5996980</v>
      </c>
      <c r="AE30" s="8">
        <f>SUM(AE21:AE28)</f>
        <v>1819448</v>
      </c>
      <c r="AF30" s="8">
        <f>SUM(AF21:AF28)</f>
        <v>7816428</v>
      </c>
      <c r="AG30" s="21">
        <f>(AD30-W30)/W30</f>
        <v>0.12531916518565764</v>
      </c>
      <c r="AH30" s="21">
        <f>(AE30-X30)/X30</f>
        <v>0.12187091117389465</v>
      </c>
      <c r="AI30" s="21">
        <f>(AF30-Y30)/Y30</f>
        <v>0.1245146156596199</v>
      </c>
    </row>
    <row r="31" spans="1:35" ht="12.75" customHeight="1">
      <c r="A31" s="7"/>
      <c r="B31" s="22"/>
      <c r="C31" s="17"/>
      <c r="D31" s="17"/>
      <c r="E31" s="23"/>
      <c r="F31" s="23"/>
      <c r="G31" s="23"/>
      <c r="H31" s="27"/>
      <c r="I31" s="22"/>
      <c r="J31" s="17"/>
      <c r="K31" s="17"/>
      <c r="L31" s="23"/>
      <c r="M31" s="23"/>
      <c r="N31" s="23"/>
      <c r="O31" s="27"/>
      <c r="P31" s="22"/>
      <c r="Q31" s="17"/>
      <c r="R31" s="17"/>
      <c r="S31" s="23"/>
      <c r="T31" s="23"/>
      <c r="U31" s="23"/>
      <c r="V31" s="23"/>
      <c r="W31" s="22"/>
      <c r="X31" s="17"/>
      <c r="Y31" s="17"/>
      <c r="Z31" s="23"/>
      <c r="AA31" s="23"/>
      <c r="AB31" s="23"/>
      <c r="AC31" s="23"/>
      <c r="AD31" s="22"/>
      <c r="AE31" s="17"/>
      <c r="AF31" s="17"/>
      <c r="AG31" s="23"/>
      <c r="AH31" s="23"/>
      <c r="AI31" s="23"/>
    </row>
    <row r="32" s="20" customFormat="1" ht="12.75" customHeight="1">
      <c r="A32" s="18"/>
    </row>
    <row r="33" s="20" customFormat="1" ht="12.75" customHeight="1"/>
    <row r="34" spans="1:35" ht="12.75" customHeight="1">
      <c r="A34" s="37" t="s">
        <v>17</v>
      </c>
      <c r="B34" s="34" t="s">
        <v>20</v>
      </c>
      <c r="C34" s="34"/>
      <c r="D34" s="34"/>
      <c r="E34" s="34" t="s">
        <v>21</v>
      </c>
      <c r="F34" s="35"/>
      <c r="G34" s="35"/>
      <c r="H34" s="25"/>
      <c r="I34" s="34" t="s">
        <v>22</v>
      </c>
      <c r="J34" s="34"/>
      <c r="K34" s="34"/>
      <c r="L34" s="34" t="s">
        <v>23</v>
      </c>
      <c r="M34" s="35"/>
      <c r="N34" s="35"/>
      <c r="O34" s="25"/>
      <c r="P34" s="34" t="s">
        <v>24</v>
      </c>
      <c r="Q34" s="34"/>
      <c r="R34" s="34"/>
      <c r="S34" s="34" t="s">
        <v>25</v>
      </c>
      <c r="T34" s="35"/>
      <c r="U34" s="35"/>
      <c r="V34" s="31"/>
      <c r="W34" s="34" t="s">
        <v>26</v>
      </c>
      <c r="X34" s="34"/>
      <c r="Y34" s="34"/>
      <c r="Z34" s="34" t="s">
        <v>27</v>
      </c>
      <c r="AA34" s="35"/>
      <c r="AB34" s="35"/>
      <c r="AC34" s="31"/>
      <c r="AD34" s="34" t="s">
        <v>28</v>
      </c>
      <c r="AE34" s="34"/>
      <c r="AF34" s="34"/>
      <c r="AG34" s="34" t="s">
        <v>29</v>
      </c>
      <c r="AH34" s="35"/>
      <c r="AI34" s="35"/>
    </row>
    <row r="35" spans="1:35" ht="12.75" customHeight="1">
      <c r="A35" s="38"/>
      <c r="B35" s="14" t="s">
        <v>0</v>
      </c>
      <c r="C35" s="14" t="s">
        <v>1</v>
      </c>
      <c r="D35" s="14" t="s">
        <v>2</v>
      </c>
      <c r="E35" s="14" t="s">
        <v>0</v>
      </c>
      <c r="F35" s="14" t="s">
        <v>1</v>
      </c>
      <c r="G35" s="14" t="s">
        <v>2</v>
      </c>
      <c r="H35" s="26"/>
      <c r="I35" s="14" t="s">
        <v>0</v>
      </c>
      <c r="J35" s="14" t="s">
        <v>1</v>
      </c>
      <c r="K35" s="14" t="s">
        <v>2</v>
      </c>
      <c r="L35" s="14" t="s">
        <v>0</v>
      </c>
      <c r="M35" s="14" t="s">
        <v>1</v>
      </c>
      <c r="N35" s="14" t="s">
        <v>2</v>
      </c>
      <c r="O35" s="26"/>
      <c r="P35" s="14" t="s">
        <v>0</v>
      </c>
      <c r="Q35" s="14" t="s">
        <v>1</v>
      </c>
      <c r="R35" s="14" t="s">
        <v>2</v>
      </c>
      <c r="S35" s="14" t="s">
        <v>0</v>
      </c>
      <c r="T35" s="14" t="s">
        <v>1</v>
      </c>
      <c r="U35" s="14" t="s">
        <v>2</v>
      </c>
      <c r="V35" s="14"/>
      <c r="W35" s="14" t="s">
        <v>0</v>
      </c>
      <c r="X35" s="14" t="s">
        <v>1</v>
      </c>
      <c r="Y35" s="14" t="s">
        <v>2</v>
      </c>
      <c r="Z35" s="14" t="s">
        <v>0</v>
      </c>
      <c r="AA35" s="14" t="s">
        <v>1</v>
      </c>
      <c r="AB35" s="14" t="s">
        <v>2</v>
      </c>
      <c r="AC35" s="14"/>
      <c r="AD35" s="14" t="s">
        <v>0</v>
      </c>
      <c r="AE35" s="14" t="s">
        <v>1</v>
      </c>
      <c r="AF35" s="14" t="s">
        <v>2</v>
      </c>
      <c r="AG35" s="14" t="s">
        <v>0</v>
      </c>
      <c r="AH35" s="14" t="s">
        <v>1</v>
      </c>
      <c r="AI35" s="14" t="s">
        <v>2</v>
      </c>
    </row>
    <row r="36" spans="1:35" ht="12.75" customHeight="1">
      <c r="A36" s="9"/>
      <c r="B36" s="10"/>
      <c r="C36" s="10"/>
      <c r="D36" s="10"/>
      <c r="E36" s="4"/>
      <c r="F36" s="4"/>
      <c r="G36" s="4"/>
      <c r="H36" s="4"/>
      <c r="I36" s="10"/>
      <c r="J36" s="10"/>
      <c r="K36" s="10"/>
      <c r="L36" s="4"/>
      <c r="M36" s="4"/>
      <c r="N36" s="4"/>
      <c r="O36" s="4"/>
      <c r="P36" s="10"/>
      <c r="Q36" s="10"/>
      <c r="R36" s="10"/>
      <c r="S36" s="4"/>
      <c r="T36" s="4"/>
      <c r="U36" s="4"/>
      <c r="V36" s="4"/>
      <c r="W36" s="10"/>
      <c r="X36" s="10"/>
      <c r="Y36" s="10"/>
      <c r="Z36" s="4"/>
      <c r="AA36" s="4"/>
      <c r="AB36" s="4"/>
      <c r="AC36" s="4"/>
      <c r="AD36" s="10"/>
      <c r="AE36" s="10"/>
      <c r="AF36" s="10"/>
      <c r="AG36" s="4"/>
      <c r="AH36" s="4"/>
      <c r="AI36" s="4"/>
    </row>
    <row r="37" spans="1:35" ht="12.75" customHeight="1">
      <c r="A37" s="11" t="s">
        <v>13</v>
      </c>
      <c r="B37" s="15">
        <v>5744186</v>
      </c>
      <c r="C37" s="15">
        <v>1437190</v>
      </c>
      <c r="D37" s="15">
        <v>7181376</v>
      </c>
      <c r="E37" s="13">
        <v>-0.0001</v>
      </c>
      <c r="F37" s="13">
        <v>0.0514</v>
      </c>
      <c r="G37" s="13">
        <v>0.0098</v>
      </c>
      <c r="H37" s="4"/>
      <c r="I37" s="15">
        <v>5661224</v>
      </c>
      <c r="J37" s="15">
        <v>1470692</v>
      </c>
      <c r="K37" s="15">
        <v>7131916</v>
      </c>
      <c r="L37" s="13">
        <v>-0.0144</v>
      </c>
      <c r="M37" s="13">
        <v>0.0233</v>
      </c>
      <c r="N37" s="13">
        <v>-0.0069</v>
      </c>
      <c r="O37" s="4"/>
      <c r="P37" s="15">
        <v>5673814</v>
      </c>
      <c r="Q37" s="15">
        <v>1490033</v>
      </c>
      <c r="R37" s="15">
        <v>7163847</v>
      </c>
      <c r="S37" s="13">
        <v>0.0022</v>
      </c>
      <c r="T37" s="13">
        <v>0.0132</v>
      </c>
      <c r="U37" s="13">
        <v>0.0045</v>
      </c>
      <c r="V37" s="13"/>
      <c r="W37" s="15">
        <v>3859416</v>
      </c>
      <c r="X37" s="15">
        <v>1231104</v>
      </c>
      <c r="Y37" s="15">
        <v>5090520</v>
      </c>
      <c r="Z37" s="13">
        <v>-0.31978453999373263</v>
      </c>
      <c r="AA37" s="13">
        <v>-0.17377400366300613</v>
      </c>
      <c r="AB37" s="13">
        <v>-0.28941530995846226</v>
      </c>
      <c r="AC37" s="13"/>
      <c r="AD37" s="15">
        <f>+AD6+AD21</f>
        <v>4322252</v>
      </c>
      <c r="AE37" s="15">
        <f>+AE6+AE21</f>
        <v>1391071</v>
      </c>
      <c r="AF37" s="15">
        <f>+AF6+AF21</f>
        <v>5713323</v>
      </c>
      <c r="AG37" s="13">
        <f>(AD37-W37)/W37</f>
        <v>0.11992384340014137</v>
      </c>
      <c r="AH37" s="13">
        <f>(AE37-X37)/X37</f>
        <v>0.12993784440632147</v>
      </c>
      <c r="AI37" s="13">
        <f>(AF37-Y37)/Y37</f>
        <v>0.12234565427500531</v>
      </c>
    </row>
    <row r="38" spans="1:35" ht="12.75" customHeight="1">
      <c r="A38" s="11" t="s">
        <v>4</v>
      </c>
      <c r="B38" s="15">
        <v>1072278</v>
      </c>
      <c r="C38" s="15">
        <v>196705</v>
      </c>
      <c r="D38" s="15">
        <v>1268983</v>
      </c>
      <c r="E38" s="13">
        <v>0.0385</v>
      </c>
      <c r="F38" s="13">
        <v>0.1584</v>
      </c>
      <c r="G38" s="13">
        <v>0.0554</v>
      </c>
      <c r="H38" s="5"/>
      <c r="I38" s="15">
        <v>1061965</v>
      </c>
      <c r="J38" s="15">
        <v>204182</v>
      </c>
      <c r="K38" s="15">
        <v>1266147</v>
      </c>
      <c r="L38" s="13">
        <v>-0.0096</v>
      </c>
      <c r="M38" s="13">
        <v>0.038</v>
      </c>
      <c r="N38" s="13">
        <v>-0.0022</v>
      </c>
      <c r="O38" s="5"/>
      <c r="P38" s="15">
        <v>1118929</v>
      </c>
      <c r="Q38" s="15">
        <v>226459</v>
      </c>
      <c r="R38" s="15">
        <v>1345388</v>
      </c>
      <c r="S38" s="13">
        <v>0.0536</v>
      </c>
      <c r="T38" s="13">
        <v>0.1091</v>
      </c>
      <c r="U38" s="13">
        <v>0.0626</v>
      </c>
      <c r="V38" s="13"/>
      <c r="W38" s="15">
        <v>813814</v>
      </c>
      <c r="X38" s="15">
        <v>179666</v>
      </c>
      <c r="Y38" s="15">
        <v>993480</v>
      </c>
      <c r="Z38" s="13">
        <v>-0.272684862042185</v>
      </c>
      <c r="AA38" s="13">
        <v>-0.2066290145236003</v>
      </c>
      <c r="AB38" s="13">
        <v>-0.26156618016512706</v>
      </c>
      <c r="AC38" s="13"/>
      <c r="AD38" s="15">
        <f aca="true" t="shared" si="5" ref="AD38:AF44">+AD7+AD22</f>
        <v>861469</v>
      </c>
      <c r="AE38" s="15">
        <f t="shared" si="5"/>
        <v>181296</v>
      </c>
      <c r="AF38" s="15">
        <f t="shared" si="5"/>
        <v>1042765</v>
      </c>
      <c r="AG38" s="13">
        <f aca="true" t="shared" si="6" ref="AG38:AG43">(AD38-W38)/W38</f>
        <v>0.05855760652925607</v>
      </c>
      <c r="AH38" s="13">
        <f aca="true" t="shared" si="7" ref="AH38:AI44">(AE38-X38)/X38</f>
        <v>0.009072389878997696</v>
      </c>
      <c r="AI38" s="13">
        <f t="shared" si="7"/>
        <v>0.049608447074928536</v>
      </c>
    </row>
    <row r="39" spans="1:35" ht="12.75" customHeight="1">
      <c r="A39" s="11" t="s">
        <v>18</v>
      </c>
      <c r="B39" s="15">
        <v>1135287</v>
      </c>
      <c r="C39" s="15">
        <v>234404</v>
      </c>
      <c r="D39" s="15">
        <v>1369691</v>
      </c>
      <c r="E39" s="13">
        <v>0.027</v>
      </c>
      <c r="F39" s="13">
        <v>0.078</v>
      </c>
      <c r="G39" s="13">
        <v>0.0354</v>
      </c>
      <c r="H39" s="5"/>
      <c r="I39" s="15">
        <v>1172082</v>
      </c>
      <c r="J39" s="15">
        <v>242886</v>
      </c>
      <c r="K39" s="15">
        <v>1414968</v>
      </c>
      <c r="L39" s="13">
        <v>0.0324</v>
      </c>
      <c r="M39" s="13">
        <v>0.0362</v>
      </c>
      <c r="N39" s="13">
        <v>0.0331</v>
      </c>
      <c r="O39" s="5"/>
      <c r="P39" s="15">
        <v>1169394</v>
      </c>
      <c r="Q39" s="15">
        <v>237767</v>
      </c>
      <c r="R39" s="15">
        <v>1407161</v>
      </c>
      <c r="S39" s="13">
        <v>-0.0023</v>
      </c>
      <c r="T39" s="13">
        <v>-0.0211</v>
      </c>
      <c r="U39" s="13">
        <v>-0.0055</v>
      </c>
      <c r="V39" s="13"/>
      <c r="W39" s="15">
        <v>868462</v>
      </c>
      <c r="X39" s="15">
        <v>206797</v>
      </c>
      <c r="Y39" s="15">
        <v>1075259</v>
      </c>
      <c r="Z39" s="13">
        <v>-0.2573401265954845</v>
      </c>
      <c r="AA39" s="13">
        <v>-0.1302535675682496</v>
      </c>
      <c r="AB39" s="13">
        <v>-0.23586640050427776</v>
      </c>
      <c r="AC39" s="13"/>
      <c r="AD39" s="15">
        <f t="shared" si="5"/>
        <v>939856</v>
      </c>
      <c r="AE39" s="15">
        <f t="shared" si="5"/>
        <v>229995</v>
      </c>
      <c r="AF39" s="15">
        <f t="shared" si="5"/>
        <v>1169851</v>
      </c>
      <c r="AG39" s="13">
        <f t="shared" si="6"/>
        <v>0.08220739652396997</v>
      </c>
      <c r="AH39" s="13">
        <f t="shared" si="7"/>
        <v>0.11217764280913166</v>
      </c>
      <c r="AI39" s="13">
        <f t="shared" si="7"/>
        <v>0.08797136317854581</v>
      </c>
    </row>
    <row r="40" spans="1:35" ht="12.75" customHeight="1">
      <c r="A40" s="11" t="s">
        <v>9</v>
      </c>
      <c r="B40" s="15">
        <v>1566168</v>
      </c>
      <c r="C40" s="15">
        <v>236628</v>
      </c>
      <c r="D40" s="15">
        <v>1802796</v>
      </c>
      <c r="E40" s="13">
        <v>-0.0041</v>
      </c>
      <c r="F40" s="13">
        <v>0.0897</v>
      </c>
      <c r="G40" s="13">
        <v>0.0073</v>
      </c>
      <c r="H40" s="5"/>
      <c r="I40" s="15">
        <v>1571869</v>
      </c>
      <c r="J40" s="15">
        <v>240323</v>
      </c>
      <c r="K40" s="15">
        <v>1812192</v>
      </c>
      <c r="L40" s="13">
        <v>0.0036</v>
      </c>
      <c r="M40" s="13">
        <v>0.0156</v>
      </c>
      <c r="N40" s="13">
        <v>0.0052</v>
      </c>
      <c r="O40" s="5"/>
      <c r="P40" s="15">
        <v>1595544</v>
      </c>
      <c r="Q40" s="15">
        <v>247616</v>
      </c>
      <c r="R40" s="15">
        <v>1843160</v>
      </c>
      <c r="S40" s="13">
        <v>0.0151</v>
      </c>
      <c r="T40" s="13">
        <v>0.0303</v>
      </c>
      <c r="U40" s="13">
        <v>0.0171</v>
      </c>
      <c r="V40" s="13"/>
      <c r="W40" s="15">
        <v>1114488</v>
      </c>
      <c r="X40" s="15">
        <v>200331</v>
      </c>
      <c r="Y40" s="15">
        <v>1314819</v>
      </c>
      <c r="Z40" s="13">
        <v>-0.30149967659932914</v>
      </c>
      <c r="AA40" s="13">
        <v>-0.1909610041354355</v>
      </c>
      <c r="AB40" s="13">
        <v>-0.28664955836715206</v>
      </c>
      <c r="AC40" s="13"/>
      <c r="AD40" s="15">
        <f t="shared" si="5"/>
        <v>1164423</v>
      </c>
      <c r="AE40" s="15">
        <f t="shared" si="5"/>
        <v>214354</v>
      </c>
      <c r="AF40" s="15">
        <f t="shared" si="5"/>
        <v>1378777</v>
      </c>
      <c r="AG40" s="13">
        <f t="shared" si="6"/>
        <v>0.04480532764821155</v>
      </c>
      <c r="AH40" s="13">
        <f t="shared" si="7"/>
        <v>0.06999915140442567</v>
      </c>
      <c r="AI40" s="13">
        <f t="shared" si="7"/>
        <v>0.048643957837542655</v>
      </c>
    </row>
    <row r="41" spans="1:35" ht="12.75" customHeight="1">
      <c r="A41" s="11" t="s">
        <v>6</v>
      </c>
      <c r="B41" s="15">
        <v>491244</v>
      </c>
      <c r="C41" s="15">
        <v>154530</v>
      </c>
      <c r="D41" s="15">
        <v>645774</v>
      </c>
      <c r="E41" s="13">
        <v>0.033</v>
      </c>
      <c r="F41" s="13">
        <v>0.0833</v>
      </c>
      <c r="G41" s="13">
        <v>0.0446</v>
      </c>
      <c r="H41" s="5"/>
      <c r="I41" s="15">
        <v>506811</v>
      </c>
      <c r="J41" s="15">
        <v>153914</v>
      </c>
      <c r="K41" s="15">
        <v>660725</v>
      </c>
      <c r="L41" s="13">
        <v>0.0317</v>
      </c>
      <c r="M41" s="13">
        <v>-0.004</v>
      </c>
      <c r="N41" s="13">
        <v>0.0232</v>
      </c>
      <c r="O41" s="5"/>
      <c r="P41" s="15">
        <v>538036</v>
      </c>
      <c r="Q41" s="15">
        <v>155432</v>
      </c>
      <c r="R41" s="15">
        <v>693468</v>
      </c>
      <c r="S41" s="13">
        <v>0.0616</v>
      </c>
      <c r="T41" s="13">
        <v>0.0099</v>
      </c>
      <c r="U41" s="13">
        <v>0.0496</v>
      </c>
      <c r="V41" s="13"/>
      <c r="W41" s="15">
        <v>404093</v>
      </c>
      <c r="X41" s="15">
        <v>138103</v>
      </c>
      <c r="Y41" s="15">
        <v>542196</v>
      </c>
      <c r="Z41" s="13">
        <v>-0.24894802578266137</v>
      </c>
      <c r="AA41" s="13">
        <v>-0.11148926861907459</v>
      </c>
      <c r="AB41" s="13">
        <v>-0.2181384000415304</v>
      </c>
      <c r="AC41" s="13"/>
      <c r="AD41" s="15">
        <f t="shared" si="5"/>
        <v>446404</v>
      </c>
      <c r="AE41" s="15">
        <f t="shared" si="5"/>
        <v>152855</v>
      </c>
      <c r="AF41" s="15">
        <f t="shared" si="5"/>
        <v>599259</v>
      </c>
      <c r="AG41" s="13">
        <f t="shared" si="6"/>
        <v>0.10470609488409846</v>
      </c>
      <c r="AH41" s="13">
        <f t="shared" si="7"/>
        <v>0.10681882363163725</v>
      </c>
      <c r="AI41" s="13">
        <f t="shared" si="7"/>
        <v>0.10524422902419052</v>
      </c>
    </row>
    <row r="42" spans="1:35" ht="12.75" customHeight="1">
      <c r="A42" s="11" t="s">
        <v>7</v>
      </c>
      <c r="B42" s="15">
        <v>2338686</v>
      </c>
      <c r="C42" s="15">
        <v>441109</v>
      </c>
      <c r="D42" s="15">
        <v>2779795</v>
      </c>
      <c r="E42" s="13">
        <v>-0.0273</v>
      </c>
      <c r="F42" s="13">
        <v>0.001</v>
      </c>
      <c r="G42" s="13">
        <v>-0.0229</v>
      </c>
      <c r="H42" s="5"/>
      <c r="I42" s="15">
        <v>2355996</v>
      </c>
      <c r="J42" s="15">
        <v>470956</v>
      </c>
      <c r="K42" s="15">
        <v>2826952</v>
      </c>
      <c r="L42" s="13">
        <v>0.0074</v>
      </c>
      <c r="M42" s="13">
        <v>0.0677</v>
      </c>
      <c r="N42" s="13">
        <v>0.017</v>
      </c>
      <c r="O42" s="5"/>
      <c r="P42" s="15">
        <v>2416907</v>
      </c>
      <c r="Q42" s="15">
        <v>483446</v>
      </c>
      <c r="R42" s="15">
        <v>2900353</v>
      </c>
      <c r="S42" s="13">
        <v>0.0259</v>
      </c>
      <c r="T42" s="13">
        <v>0.0265</v>
      </c>
      <c r="U42" s="13">
        <v>0.026</v>
      </c>
      <c r="V42" s="13"/>
      <c r="W42" s="15">
        <v>1618500</v>
      </c>
      <c r="X42" s="15">
        <v>401109</v>
      </c>
      <c r="Y42" s="15">
        <v>2019609</v>
      </c>
      <c r="Z42" s="13">
        <v>-0.33034245835689996</v>
      </c>
      <c r="AA42" s="13">
        <v>-0.17031271331234513</v>
      </c>
      <c r="AB42" s="13">
        <v>-0.3036678638772591</v>
      </c>
      <c r="AC42" s="13"/>
      <c r="AD42" s="15">
        <f t="shared" si="5"/>
        <v>1953130</v>
      </c>
      <c r="AE42" s="15">
        <f t="shared" si="5"/>
        <v>470129</v>
      </c>
      <c r="AF42" s="15">
        <f t="shared" si="5"/>
        <v>2423259</v>
      </c>
      <c r="AG42" s="13">
        <f t="shared" si="6"/>
        <v>0.20675316651220266</v>
      </c>
      <c r="AH42" s="13">
        <f t="shared" si="7"/>
        <v>0.1720729278076533</v>
      </c>
      <c r="AI42" s="13">
        <f t="shared" si="7"/>
        <v>0.19986541949456554</v>
      </c>
    </row>
    <row r="43" spans="1:35" ht="12.75" customHeight="1">
      <c r="A43" s="11" t="s">
        <v>8</v>
      </c>
      <c r="B43" s="15">
        <v>1808873</v>
      </c>
      <c r="C43" s="15">
        <v>822286</v>
      </c>
      <c r="D43" s="15">
        <v>2631159</v>
      </c>
      <c r="E43" s="13">
        <v>0.0215</v>
      </c>
      <c r="F43" s="13">
        <v>0.08</v>
      </c>
      <c r="G43" s="13">
        <v>0.0391</v>
      </c>
      <c r="H43" s="5"/>
      <c r="I43" s="15">
        <v>1702325</v>
      </c>
      <c r="J43" s="15">
        <v>817903</v>
      </c>
      <c r="K43" s="15">
        <v>2520228</v>
      </c>
      <c r="L43" s="13">
        <v>-0.0589</v>
      </c>
      <c r="M43" s="13">
        <v>-0.0053</v>
      </c>
      <c r="N43" s="13">
        <v>-0.0422</v>
      </c>
      <c r="O43" s="5"/>
      <c r="P43" s="15">
        <v>1721482</v>
      </c>
      <c r="Q43" s="15">
        <v>824331</v>
      </c>
      <c r="R43" s="15">
        <v>2545813</v>
      </c>
      <c r="S43" s="13">
        <v>0.0113</v>
      </c>
      <c r="T43" s="13">
        <v>0.0079</v>
      </c>
      <c r="U43" s="13">
        <v>0.0102</v>
      </c>
      <c r="V43" s="13"/>
      <c r="W43" s="15">
        <v>1130871</v>
      </c>
      <c r="X43" s="15">
        <v>689298</v>
      </c>
      <c r="Y43" s="15">
        <v>1820169</v>
      </c>
      <c r="Z43" s="13">
        <v>-0.3430828785894944</v>
      </c>
      <c r="AA43" s="13">
        <v>-0.16380919800419977</v>
      </c>
      <c r="AB43" s="13">
        <v>-0.28503428963557026</v>
      </c>
      <c r="AC43" s="13"/>
      <c r="AD43" s="15">
        <f t="shared" si="5"/>
        <v>1297250</v>
      </c>
      <c r="AE43" s="15">
        <f t="shared" si="5"/>
        <v>765386</v>
      </c>
      <c r="AF43" s="15">
        <f t="shared" si="5"/>
        <v>2062636</v>
      </c>
      <c r="AG43" s="13">
        <f t="shared" si="6"/>
        <v>0.14712464993796817</v>
      </c>
      <c r="AH43" s="13">
        <f t="shared" si="7"/>
        <v>0.1103847682714878</v>
      </c>
      <c r="AI43" s="13">
        <f t="shared" si="7"/>
        <v>0.13321125675692752</v>
      </c>
    </row>
    <row r="44" spans="1:35" ht="12.75" customHeight="1">
      <c r="A44" s="16" t="s">
        <v>10</v>
      </c>
      <c r="B44" s="15">
        <v>510884</v>
      </c>
      <c r="C44" s="15">
        <v>101351</v>
      </c>
      <c r="D44" s="15">
        <v>612235</v>
      </c>
      <c r="E44" s="13">
        <v>0.0722</v>
      </c>
      <c r="F44" s="13">
        <v>0.1597</v>
      </c>
      <c r="G44" s="13">
        <v>0.0857</v>
      </c>
      <c r="H44" s="5"/>
      <c r="I44" s="15">
        <v>543875</v>
      </c>
      <c r="J44" s="15">
        <v>110287</v>
      </c>
      <c r="K44" s="15">
        <v>654162</v>
      </c>
      <c r="L44" s="13">
        <v>0.0646</v>
      </c>
      <c r="M44" s="13">
        <v>0.0882</v>
      </c>
      <c r="N44" s="13">
        <v>0.0685</v>
      </c>
      <c r="O44" s="5"/>
      <c r="P44" s="15">
        <v>565472</v>
      </c>
      <c r="Q44" s="15">
        <v>116920</v>
      </c>
      <c r="R44" s="15">
        <v>682392</v>
      </c>
      <c r="S44" s="13">
        <v>0.0397</v>
      </c>
      <c r="T44" s="13">
        <v>0.0601</v>
      </c>
      <c r="U44" s="13">
        <v>0.0432</v>
      </c>
      <c r="V44" s="13"/>
      <c r="W44" s="15">
        <v>424315</v>
      </c>
      <c r="X44" s="15">
        <v>98594</v>
      </c>
      <c r="Y44" s="15">
        <v>522909</v>
      </c>
      <c r="Z44" s="13">
        <v>-0.24962686039273385</v>
      </c>
      <c r="AA44" s="13">
        <v>-0.1567396510434485</v>
      </c>
      <c r="AB44" s="13">
        <v>-0.2337117082263567</v>
      </c>
      <c r="AC44" s="13"/>
      <c r="AD44" s="15">
        <f t="shared" si="5"/>
        <v>504588</v>
      </c>
      <c r="AE44" s="15">
        <f t="shared" si="5"/>
        <v>116905</v>
      </c>
      <c r="AF44" s="15">
        <f t="shared" si="5"/>
        <v>621493</v>
      </c>
      <c r="AG44" s="13">
        <f>(AD44-W44)/W44</f>
        <v>0.18918256483980062</v>
      </c>
      <c r="AH44" s="13">
        <f t="shared" si="7"/>
        <v>0.18572124064344686</v>
      </c>
      <c r="AI44" s="13">
        <f t="shared" si="7"/>
        <v>0.18852993541897348</v>
      </c>
    </row>
    <row r="45" spans="1:35" ht="12.75" customHeight="1">
      <c r="A45" s="11"/>
      <c r="B45" s="8"/>
      <c r="C45" s="8"/>
      <c r="D45" s="8"/>
      <c r="E45" s="21"/>
      <c r="F45" s="21"/>
      <c r="G45" s="21"/>
      <c r="H45" s="5"/>
      <c r="I45" s="8"/>
      <c r="J45" s="8"/>
      <c r="K45" s="8"/>
      <c r="L45" s="21"/>
      <c r="M45" s="21"/>
      <c r="N45" s="21"/>
      <c r="O45" s="5"/>
      <c r="P45" s="8"/>
      <c r="Q45" s="8"/>
      <c r="R45" s="8"/>
      <c r="S45" s="21"/>
      <c r="T45" s="21"/>
      <c r="U45" s="21"/>
      <c r="V45" s="21"/>
      <c r="W45" s="8"/>
      <c r="X45" s="8"/>
      <c r="Y45" s="8"/>
      <c r="Z45" s="21"/>
      <c r="AA45" s="21"/>
      <c r="AB45" s="21"/>
      <c r="AC45" s="21"/>
      <c r="AD45" s="8"/>
      <c r="AE45" s="8"/>
      <c r="AF45" s="8"/>
      <c r="AG45" s="21"/>
      <c r="AH45" s="21"/>
      <c r="AI45" s="21"/>
    </row>
    <row r="46" spans="1:35" ht="12.75" customHeight="1">
      <c r="A46" s="12" t="s">
        <v>14</v>
      </c>
      <c r="B46" s="8">
        <v>14667606</v>
      </c>
      <c r="C46" s="8">
        <v>3624203</v>
      </c>
      <c r="D46" s="8">
        <v>18291809</v>
      </c>
      <c r="E46" s="21">
        <v>0.0058</v>
      </c>
      <c r="F46" s="21">
        <v>0.0649</v>
      </c>
      <c r="G46" s="21">
        <v>0.017</v>
      </c>
      <c r="I46" s="8">
        <v>14576147</v>
      </c>
      <c r="J46" s="8">
        <v>3711143</v>
      </c>
      <c r="K46" s="8">
        <v>18287290</v>
      </c>
      <c r="L46" s="21">
        <v>-0.0062</v>
      </c>
      <c r="M46" s="21">
        <v>0.024</v>
      </c>
      <c r="N46" s="21">
        <v>-0.0002</v>
      </c>
      <c r="P46" s="8">
        <v>14799578</v>
      </c>
      <c r="Q46" s="8">
        <v>3782004</v>
      </c>
      <c r="R46" s="8">
        <v>18581582</v>
      </c>
      <c r="S46" s="21">
        <v>0.0153</v>
      </c>
      <c r="T46" s="21">
        <v>0.0191</v>
      </c>
      <c r="U46" s="21">
        <v>0.0161</v>
      </c>
      <c r="V46" s="21"/>
      <c r="W46" s="8">
        <v>10233959</v>
      </c>
      <c r="X46" s="8">
        <v>3145002</v>
      </c>
      <c r="Y46" s="8">
        <v>13378961</v>
      </c>
      <c r="Z46" s="21">
        <v>-0.30849656659129066</v>
      </c>
      <c r="AA46" s="21">
        <v>-0.1684297531150152</v>
      </c>
      <c r="AB46" s="21">
        <v>-0.27998805483838785</v>
      </c>
      <c r="AC46" s="21"/>
      <c r="AD46" s="8">
        <f>SUM(AD37:AD44)</f>
        <v>11489372</v>
      </c>
      <c r="AE46" s="8">
        <f>SUM(AE37:AE44)</f>
        <v>3521991</v>
      </c>
      <c r="AF46" s="8">
        <f>SUM(AF37:AF44)</f>
        <v>15011363</v>
      </c>
      <c r="AG46" s="21">
        <f>(AD46-W46)/W46</f>
        <v>0.12267129465732665</v>
      </c>
      <c r="AH46" s="21">
        <f>(AE46-X46)/X46</f>
        <v>0.11986924014674713</v>
      </c>
      <c r="AI46" s="21">
        <f>(AF46-Y46)/Y46</f>
        <v>0.12201261368502382</v>
      </c>
    </row>
    <row r="47" spans="1:35" ht="12.75" customHeight="1">
      <c r="A47" s="7"/>
      <c r="B47" s="22"/>
      <c r="C47" s="17"/>
      <c r="D47" s="17"/>
      <c r="E47" s="23"/>
      <c r="F47" s="23"/>
      <c r="G47" s="23"/>
      <c r="H47" s="27"/>
      <c r="I47" s="22"/>
      <c r="J47" s="17"/>
      <c r="K47" s="17"/>
      <c r="L47" s="23"/>
      <c r="M47" s="23"/>
      <c r="N47" s="23"/>
      <c r="O47" s="27"/>
      <c r="P47" s="22"/>
      <c r="Q47" s="17"/>
      <c r="R47" s="17"/>
      <c r="S47" s="23"/>
      <c r="T47" s="23"/>
      <c r="U47" s="23"/>
      <c r="V47" s="23"/>
      <c r="W47" s="32"/>
      <c r="X47" s="32"/>
      <c r="Y47" s="32"/>
      <c r="Z47" s="33"/>
      <c r="AA47" s="33"/>
      <c r="AB47" s="33"/>
      <c r="AC47" s="33"/>
      <c r="AD47" s="32"/>
      <c r="AE47" s="32"/>
      <c r="AF47" s="32"/>
      <c r="AG47" s="33"/>
      <c r="AH47" s="33"/>
      <c r="AI47" s="33"/>
    </row>
    <row r="48" ht="12.75" customHeight="1">
      <c r="A48" s="24"/>
    </row>
    <row r="49" spans="1:22" ht="12.75" customHeight="1">
      <c r="A49" s="39" t="s">
        <v>19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29"/>
    </row>
    <row r="50" spans="1:22" ht="12.75" customHeight="1">
      <c r="A50" s="40" t="s">
        <v>11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30"/>
    </row>
    <row r="51" spans="1:22" ht="12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30"/>
    </row>
    <row r="52" spans="9:10" ht="12.75" customHeight="1">
      <c r="I52" s="28"/>
      <c r="J52" s="28"/>
    </row>
    <row r="53" spans="9:10" ht="12.75">
      <c r="I53" s="28"/>
      <c r="J53" s="28"/>
    </row>
    <row r="54" spans="9:10" ht="12.75">
      <c r="I54" s="28"/>
      <c r="J54" s="28"/>
    </row>
    <row r="55" spans="9:10" ht="12.75">
      <c r="I55" s="28"/>
      <c r="J55" s="28"/>
    </row>
    <row r="56" spans="9:10" ht="12.75">
      <c r="I56" s="28"/>
      <c r="J56" s="28"/>
    </row>
    <row r="57" spans="9:10" ht="12.75">
      <c r="I57" s="28"/>
      <c r="J57" s="28"/>
    </row>
    <row r="58" spans="9:10" ht="12.75">
      <c r="I58" s="28"/>
      <c r="J58" s="28"/>
    </row>
    <row r="59" spans="9:10" ht="12.75">
      <c r="I59" s="28"/>
      <c r="J59" s="28"/>
    </row>
    <row r="60" spans="9:10" ht="12.75">
      <c r="I60" s="28"/>
      <c r="J60" s="28"/>
    </row>
    <row r="61" spans="9:10" ht="12.75">
      <c r="I61" s="28"/>
      <c r="J61" s="28"/>
    </row>
    <row r="62" ht="12.75">
      <c r="J62" s="28"/>
    </row>
    <row r="63" ht="12.75">
      <c r="J63" s="28"/>
    </row>
    <row r="64" ht="12.75">
      <c r="J64" s="28"/>
    </row>
  </sheetData>
  <sheetProtection/>
  <mergeCells count="37">
    <mergeCell ref="A1:AI1"/>
    <mergeCell ref="W3:Y3"/>
    <mergeCell ref="Z3:AB3"/>
    <mergeCell ref="W18:Y18"/>
    <mergeCell ref="Z18:AB18"/>
    <mergeCell ref="W34:Y34"/>
    <mergeCell ref="Z34:AB34"/>
    <mergeCell ref="A51:U51"/>
    <mergeCell ref="A34:A35"/>
    <mergeCell ref="A50:U50"/>
    <mergeCell ref="B18:D18"/>
    <mergeCell ref="E34:G34"/>
    <mergeCell ref="P34:R34"/>
    <mergeCell ref="S34:U34"/>
    <mergeCell ref="I18:K18"/>
    <mergeCell ref="L18:N18"/>
    <mergeCell ref="A18:A19"/>
    <mergeCell ref="L3:N3"/>
    <mergeCell ref="B3:D3"/>
    <mergeCell ref="L34:N34"/>
    <mergeCell ref="E3:G3"/>
    <mergeCell ref="A49:U49"/>
    <mergeCell ref="P3:R3"/>
    <mergeCell ref="E18:G18"/>
    <mergeCell ref="B34:D34"/>
    <mergeCell ref="I3:K3"/>
    <mergeCell ref="S3:U3"/>
    <mergeCell ref="P18:R18"/>
    <mergeCell ref="S18:U18"/>
    <mergeCell ref="I34:K34"/>
    <mergeCell ref="A3:A4"/>
    <mergeCell ref="AD3:AF3"/>
    <mergeCell ref="AG3:AI3"/>
    <mergeCell ref="AD18:AF18"/>
    <mergeCell ref="AG18:AI18"/>
    <mergeCell ref="AD34:AF34"/>
    <mergeCell ref="AG34:AI34"/>
  </mergeCells>
  <conditionalFormatting sqref="C6:D14 B14 B29 C37:D45 B45 C21:D30 B46:D46 J6:K14 I14 Q6:R14 P14 I29 P29 J37:K45 I45 Q37:R45 P45 J21:K30 Q21:R30 I46:K46 P46:R46 X6:Y14 W14">
    <cfRule type="cellIs" priority="915" dxfId="74" operator="equal" stopIfTrue="1">
      <formula>-100</formula>
    </cfRule>
  </conditionalFormatting>
  <conditionalFormatting sqref="E6:G14 E21:G30 E37:G46 L6:N14 S6:V14 L21:N30 S21:V30 L37:N46 S37:V46 Z6:AC14">
    <cfRule type="cellIs" priority="912" dxfId="4" operator="lessThan" stopIfTrue="1">
      <formula>0</formula>
    </cfRule>
    <cfRule type="cellIs" priority="913" dxfId="69" operator="lessThan" stopIfTrue="1">
      <formula>0</formula>
    </cfRule>
    <cfRule type="cellIs" priority="914" dxfId="4" operator="lessThan" stopIfTrue="1">
      <formula>0</formula>
    </cfRule>
  </conditionalFormatting>
  <conditionalFormatting sqref="E6:G14 E21:G30 E37:G46 L6:N14 S6:V14 L21:N30 S21:V30 L37:N46 S37:V46 Z6:AC14">
    <cfRule type="cellIs" priority="910" dxfId="4" operator="lessThan" stopIfTrue="1">
      <formula>0</formula>
    </cfRule>
    <cfRule type="cellIs" priority="911" dxfId="64" operator="lessThan" stopIfTrue="1">
      <formula>0</formula>
    </cfRule>
  </conditionalFormatting>
  <conditionalFormatting sqref="E6:G6 E8:E14 F8:G11 G12 F14:G14 E21:G21 F23:G26 G27 F29:G29 E37:G37 E39:E45 F39:G42 G43 F45:G45 E23:E30 E46:G46 L6:L7 S6:S7 M6:N6 T6:V6 L13 S13 L8:N12 S8:V12 M21:N21 T21:V21 M23:N26 T23:V26 N27 U27:V27 M29:N29 T29:V29 M37:N37 T37:V37 M45:N45 T45:V45 L46:N46 S46:V46 L14:N14 S14:V14 N7 U7:V7 L21:L30 S21:S30 N22 U22:V22 L37:L45 S37:S45 M39:N43 T39:V43 N38 U38:V38 Z6:Z7 AA6:AC6 Z13 Z8:AC12 Z14:AC14 AB7:AC7">
    <cfRule type="cellIs" priority="903" dxfId="4" operator="lessThan" stopIfTrue="1">
      <formula>0</formula>
    </cfRule>
    <cfRule type="cellIs" priority="904" dxfId="4" operator="lessThan" stopIfTrue="1">
      <formula>-0.031</formula>
    </cfRule>
  </conditionalFormatting>
  <conditionalFormatting sqref="E6:G6 E8:E14 F8:G11 G12 F14:G14 E21:G21 F23:G26 G27 F29:G29 E37:G37 E39:E45 F39:G42 G43 F45:G45 E23:E30 E46:G46 L6:L7 S6:S7 M6:N6 T6:V6 L13 S13 L8:N12 S8:V12 M21:N21 T21:V21 M23:N26 T23:V26 N27 U27:V27 M29:N29 T29:V29 M37:N37 T37:V37 M45:N45 T45:V45 L46:N46 S46:V46 L14:N14 S14:V14 N7 U7:V7 L21:L30 S21:S30 N22 U22:V22 L37:L45 S37:S45 M39:N43 T39:V43 N38 U38:V38 Z6:Z7 AA6:AC6 Z13 Z8:AC12 Z14:AC14 AB7:AC7">
    <cfRule type="cellIs" priority="901" dxfId="0" operator="lessThan" stopIfTrue="1">
      <formula>-0.0729</formula>
    </cfRule>
    <cfRule type="cellIs" priority="902" dxfId="0" operator="greaterThan" stopIfTrue="1">
      <formula>-0.0729</formula>
    </cfRule>
  </conditionalFormatting>
  <conditionalFormatting sqref="X21:Y30 W29">
    <cfRule type="cellIs" priority="118" dxfId="74" operator="equal" stopIfTrue="1">
      <formula>-100</formula>
    </cfRule>
  </conditionalFormatting>
  <conditionalFormatting sqref="Z21:AC30">
    <cfRule type="cellIs" priority="115" dxfId="4" operator="lessThan" stopIfTrue="1">
      <formula>0</formula>
    </cfRule>
    <cfRule type="cellIs" priority="116" dxfId="69" operator="lessThan" stopIfTrue="1">
      <formula>0</formula>
    </cfRule>
    <cfRule type="cellIs" priority="117" dxfId="4" operator="lessThan" stopIfTrue="1">
      <formula>0</formula>
    </cfRule>
  </conditionalFormatting>
  <conditionalFormatting sqref="Z21:AC30">
    <cfRule type="cellIs" priority="113" dxfId="4" operator="lessThan" stopIfTrue="1">
      <formula>0</formula>
    </cfRule>
    <cfRule type="cellIs" priority="114" dxfId="64" operator="lessThan" stopIfTrue="1">
      <formula>0</formula>
    </cfRule>
  </conditionalFormatting>
  <conditionalFormatting sqref="Z21:Z22 AA21:AC21 Z29:AC30 Z28 Z23:AC27 AB22:AC22">
    <cfRule type="cellIs" priority="111" dxfId="4" operator="lessThan" stopIfTrue="1">
      <formula>0</formula>
    </cfRule>
    <cfRule type="cellIs" priority="112" dxfId="4" operator="lessThan" stopIfTrue="1">
      <formula>-0.031</formula>
    </cfRule>
  </conditionalFormatting>
  <conditionalFormatting sqref="Z21:Z22 AA21:AC21 Z29:AC30 Z28 Z23:AC27 AB22:AC22">
    <cfRule type="cellIs" priority="109" dxfId="0" operator="lessThan" stopIfTrue="1">
      <formula>-0.0729</formula>
    </cfRule>
    <cfRule type="cellIs" priority="110" dxfId="0" operator="greaterThan" stopIfTrue="1">
      <formula>-0.0729</formula>
    </cfRule>
  </conditionalFormatting>
  <conditionalFormatting sqref="X37:Y47 W45">
    <cfRule type="cellIs" priority="108" dxfId="74" operator="equal" stopIfTrue="1">
      <formula>-100</formula>
    </cfRule>
  </conditionalFormatting>
  <conditionalFormatting sqref="Z37:AC47">
    <cfRule type="cellIs" priority="105" dxfId="4" operator="lessThan" stopIfTrue="1">
      <formula>0</formula>
    </cfRule>
    <cfRule type="cellIs" priority="106" dxfId="69" operator="lessThan" stopIfTrue="1">
      <formula>0</formula>
    </cfRule>
    <cfRule type="cellIs" priority="107" dxfId="4" operator="lessThan" stopIfTrue="1">
      <formula>0</formula>
    </cfRule>
  </conditionalFormatting>
  <conditionalFormatting sqref="Z37:AC47">
    <cfRule type="cellIs" priority="103" dxfId="4" operator="lessThan" stopIfTrue="1">
      <formula>0</formula>
    </cfRule>
    <cfRule type="cellIs" priority="104" dxfId="64" operator="lessThan" stopIfTrue="1">
      <formula>0</formula>
    </cfRule>
  </conditionalFormatting>
  <conditionalFormatting sqref="Z37:Z38 AA37:AC37 Z45:AC47 Z44 Z39:AC43 AB38:AC38">
    <cfRule type="cellIs" priority="101" dxfId="4" operator="lessThan" stopIfTrue="1">
      <formula>0</formula>
    </cfRule>
    <cfRule type="cellIs" priority="102" dxfId="4" operator="lessThan" stopIfTrue="1">
      <formula>-0.031</formula>
    </cfRule>
  </conditionalFormatting>
  <conditionalFormatting sqref="Z37:Z38 AA37:AC37 Z45:AC47 Z44 Z39:AC43 AB38:AC38">
    <cfRule type="cellIs" priority="99" dxfId="0" operator="lessThan" stopIfTrue="1">
      <formula>-0.0729</formula>
    </cfRule>
    <cfRule type="cellIs" priority="100" dxfId="0" operator="greaterThan" stopIfTrue="1">
      <formula>-0.0729</formula>
    </cfRule>
  </conditionalFormatting>
  <conditionalFormatting sqref="AA7">
    <cfRule type="cellIs" priority="97" dxfId="4" operator="lessThan" stopIfTrue="1">
      <formula>0</formula>
    </cfRule>
    <cfRule type="cellIs" priority="98" dxfId="4" operator="lessThan" stopIfTrue="1">
      <formula>-0.031</formula>
    </cfRule>
  </conditionalFormatting>
  <conditionalFormatting sqref="AA7">
    <cfRule type="cellIs" priority="95" dxfId="0" operator="lessThan" stopIfTrue="1">
      <formula>-0.0729</formula>
    </cfRule>
    <cfRule type="cellIs" priority="96" dxfId="0" operator="greaterThan" stopIfTrue="1">
      <formula>-0.0729</formula>
    </cfRule>
  </conditionalFormatting>
  <conditionalFormatting sqref="AA22">
    <cfRule type="cellIs" priority="93" dxfId="4" operator="lessThan" stopIfTrue="1">
      <formula>0</formula>
    </cfRule>
    <cfRule type="cellIs" priority="94" dxfId="4" operator="lessThan" stopIfTrue="1">
      <formula>-0.031</formula>
    </cfRule>
  </conditionalFormatting>
  <conditionalFormatting sqref="AA22">
    <cfRule type="cellIs" priority="91" dxfId="0" operator="lessThan" stopIfTrue="1">
      <formula>-0.0729</formula>
    </cfRule>
    <cfRule type="cellIs" priority="92" dxfId="0" operator="greaterThan" stopIfTrue="1">
      <formula>-0.0729</formula>
    </cfRule>
  </conditionalFormatting>
  <conditionalFormatting sqref="AA28">
    <cfRule type="cellIs" priority="89" dxfId="4" operator="lessThan" stopIfTrue="1">
      <formula>0</formula>
    </cfRule>
    <cfRule type="cellIs" priority="90" dxfId="4" operator="lessThan" stopIfTrue="1">
      <formula>-0.031</formula>
    </cfRule>
  </conditionalFormatting>
  <conditionalFormatting sqref="AA28">
    <cfRule type="cellIs" priority="87" dxfId="0" operator="lessThan" stopIfTrue="1">
      <formula>-0.0729</formula>
    </cfRule>
    <cfRule type="cellIs" priority="88" dxfId="0" operator="greaterThan" stopIfTrue="1">
      <formula>-0.0729</formula>
    </cfRule>
  </conditionalFormatting>
  <conditionalFormatting sqref="AB28:AC28">
    <cfRule type="cellIs" priority="85" dxfId="4" operator="lessThan" stopIfTrue="1">
      <formula>0</formula>
    </cfRule>
    <cfRule type="cellIs" priority="86" dxfId="4" operator="lessThan" stopIfTrue="1">
      <formula>-0.031</formula>
    </cfRule>
  </conditionalFormatting>
  <conditionalFormatting sqref="AB28:AC28">
    <cfRule type="cellIs" priority="83" dxfId="0" operator="lessThan" stopIfTrue="1">
      <formula>-0.0729</formula>
    </cfRule>
    <cfRule type="cellIs" priority="84" dxfId="0" operator="greaterThan" stopIfTrue="1">
      <formula>-0.0729</formula>
    </cfRule>
  </conditionalFormatting>
  <conditionalFormatting sqref="AA38">
    <cfRule type="cellIs" priority="81" dxfId="4" operator="lessThan" stopIfTrue="1">
      <formula>0</formula>
    </cfRule>
    <cfRule type="cellIs" priority="82" dxfId="4" operator="lessThan" stopIfTrue="1">
      <formula>-0.031</formula>
    </cfRule>
  </conditionalFormatting>
  <conditionalFormatting sqref="AA38">
    <cfRule type="cellIs" priority="79" dxfId="0" operator="lessThan" stopIfTrue="1">
      <formula>-0.0729</formula>
    </cfRule>
    <cfRule type="cellIs" priority="80" dxfId="0" operator="greaterThan" stopIfTrue="1">
      <formula>-0.0729</formula>
    </cfRule>
  </conditionalFormatting>
  <conditionalFormatting sqref="AA44">
    <cfRule type="cellIs" priority="77" dxfId="4" operator="lessThan" stopIfTrue="1">
      <formula>0</formula>
    </cfRule>
    <cfRule type="cellIs" priority="78" dxfId="4" operator="lessThan" stopIfTrue="1">
      <formula>-0.031</formula>
    </cfRule>
  </conditionalFormatting>
  <conditionalFormatting sqref="AA44">
    <cfRule type="cellIs" priority="75" dxfId="0" operator="lessThan" stopIfTrue="1">
      <formula>-0.0729</formula>
    </cfRule>
    <cfRule type="cellIs" priority="76" dxfId="0" operator="greaterThan" stopIfTrue="1">
      <formula>-0.0729</formula>
    </cfRule>
  </conditionalFormatting>
  <conditionalFormatting sqref="AB44:AC44">
    <cfRule type="cellIs" priority="73" dxfId="4" operator="lessThan" stopIfTrue="1">
      <formula>0</formula>
    </cfRule>
    <cfRule type="cellIs" priority="74" dxfId="4" operator="lessThan" stopIfTrue="1">
      <formula>-0.031</formula>
    </cfRule>
  </conditionalFormatting>
  <conditionalFormatting sqref="AB44:AC44">
    <cfRule type="cellIs" priority="71" dxfId="0" operator="lessThan" stopIfTrue="1">
      <formula>-0.0729</formula>
    </cfRule>
    <cfRule type="cellIs" priority="72" dxfId="0" operator="greaterThan" stopIfTrue="1">
      <formula>-0.0729</formula>
    </cfRule>
  </conditionalFormatting>
  <conditionalFormatting sqref="AE6:AF14 AD14">
    <cfRule type="cellIs" priority="58" dxfId="74" operator="equal" stopIfTrue="1">
      <formula>-100</formula>
    </cfRule>
  </conditionalFormatting>
  <conditionalFormatting sqref="AG6:AI14">
    <cfRule type="cellIs" priority="55" dxfId="4" operator="lessThan" stopIfTrue="1">
      <formula>0</formula>
    </cfRule>
    <cfRule type="cellIs" priority="56" dxfId="69" operator="lessThan" stopIfTrue="1">
      <formula>0</formula>
    </cfRule>
    <cfRule type="cellIs" priority="57" dxfId="4" operator="lessThan" stopIfTrue="1">
      <formula>0</formula>
    </cfRule>
  </conditionalFormatting>
  <conditionalFormatting sqref="AG6:AI14">
    <cfRule type="cellIs" priority="53" dxfId="4" operator="lessThan" stopIfTrue="1">
      <formula>0</formula>
    </cfRule>
    <cfRule type="cellIs" priority="54" dxfId="64" operator="lessThan" stopIfTrue="1">
      <formula>0</formula>
    </cfRule>
  </conditionalFormatting>
  <conditionalFormatting sqref="AG6:AG7 AH6:AI6 AG13 AG8:AI12 AG14:AI14 AI7">
    <cfRule type="cellIs" priority="51" dxfId="4" operator="lessThan" stopIfTrue="1">
      <formula>0</formula>
    </cfRule>
    <cfRule type="cellIs" priority="52" dxfId="4" operator="lessThan" stopIfTrue="1">
      <formula>-0.031</formula>
    </cfRule>
  </conditionalFormatting>
  <conditionalFormatting sqref="AG6:AG7 AH6:AI6 AG13 AG8:AI12 AG14:AI14 AI7">
    <cfRule type="cellIs" priority="49" dxfId="0" operator="lessThan" stopIfTrue="1">
      <formula>-0.0729</formula>
    </cfRule>
    <cfRule type="cellIs" priority="50" dxfId="0" operator="greaterThan" stopIfTrue="1">
      <formula>-0.0729</formula>
    </cfRule>
  </conditionalFormatting>
  <conditionalFormatting sqref="AE21:AF30 AD29">
    <cfRule type="cellIs" priority="48" dxfId="74" operator="equal" stopIfTrue="1">
      <formula>-100</formula>
    </cfRule>
  </conditionalFormatting>
  <conditionalFormatting sqref="AG21:AI30">
    <cfRule type="cellIs" priority="45" dxfId="4" operator="lessThan" stopIfTrue="1">
      <formula>0</formula>
    </cfRule>
    <cfRule type="cellIs" priority="46" dxfId="69" operator="lessThan" stopIfTrue="1">
      <formula>0</formula>
    </cfRule>
    <cfRule type="cellIs" priority="47" dxfId="4" operator="lessThan" stopIfTrue="1">
      <formula>0</formula>
    </cfRule>
  </conditionalFormatting>
  <conditionalFormatting sqref="AG21:AI30">
    <cfRule type="cellIs" priority="43" dxfId="4" operator="lessThan" stopIfTrue="1">
      <formula>0</formula>
    </cfRule>
    <cfRule type="cellIs" priority="44" dxfId="64" operator="lessThan" stopIfTrue="1">
      <formula>0</formula>
    </cfRule>
  </conditionalFormatting>
  <conditionalFormatting sqref="AG21:AG22 AH21:AI21 AG29:AI30 AG28 AG23:AI27 AI22">
    <cfRule type="cellIs" priority="41" dxfId="4" operator="lessThan" stopIfTrue="1">
      <formula>0</formula>
    </cfRule>
    <cfRule type="cellIs" priority="42" dxfId="4" operator="lessThan" stopIfTrue="1">
      <formula>-0.031</formula>
    </cfRule>
  </conditionalFormatting>
  <conditionalFormatting sqref="AG21:AG22 AH21:AI21 AG29:AI30 AG28 AG23:AI27 AI22">
    <cfRule type="cellIs" priority="39" dxfId="0" operator="lessThan" stopIfTrue="1">
      <formula>-0.0729</formula>
    </cfRule>
    <cfRule type="cellIs" priority="40" dxfId="0" operator="greaterThan" stopIfTrue="1">
      <formula>-0.0729</formula>
    </cfRule>
  </conditionalFormatting>
  <conditionalFormatting sqref="AE37:AF47 AD45">
    <cfRule type="cellIs" priority="38" dxfId="74" operator="equal" stopIfTrue="1">
      <formula>-100</formula>
    </cfRule>
  </conditionalFormatting>
  <conditionalFormatting sqref="AG37:AI47">
    <cfRule type="cellIs" priority="35" dxfId="4" operator="lessThan" stopIfTrue="1">
      <formula>0</formula>
    </cfRule>
    <cfRule type="cellIs" priority="36" dxfId="69" operator="lessThan" stopIfTrue="1">
      <formula>0</formula>
    </cfRule>
    <cfRule type="cellIs" priority="37" dxfId="4" operator="lessThan" stopIfTrue="1">
      <formula>0</formula>
    </cfRule>
  </conditionalFormatting>
  <conditionalFormatting sqref="AG37:AI47">
    <cfRule type="cellIs" priority="33" dxfId="4" operator="lessThan" stopIfTrue="1">
      <formula>0</formula>
    </cfRule>
    <cfRule type="cellIs" priority="34" dxfId="64" operator="lessThan" stopIfTrue="1">
      <formula>0</formula>
    </cfRule>
  </conditionalFormatting>
  <conditionalFormatting sqref="AG37:AG38 AH37:AI37 AG45:AI47 AG44 AG39:AI43 AI38">
    <cfRule type="cellIs" priority="31" dxfId="4" operator="lessThan" stopIfTrue="1">
      <formula>0</formula>
    </cfRule>
    <cfRule type="cellIs" priority="32" dxfId="4" operator="lessThan" stopIfTrue="1">
      <formula>-0.031</formula>
    </cfRule>
  </conditionalFormatting>
  <conditionalFormatting sqref="AG37:AG38 AH37:AI37 AG45:AI47 AG44 AG39:AI43 AI38">
    <cfRule type="cellIs" priority="29" dxfId="0" operator="lessThan" stopIfTrue="1">
      <formula>-0.0729</formula>
    </cfRule>
    <cfRule type="cellIs" priority="30" dxfId="0" operator="greaterThan" stopIfTrue="1">
      <formula>-0.0729</formula>
    </cfRule>
  </conditionalFormatting>
  <conditionalFormatting sqref="AH7">
    <cfRule type="cellIs" priority="27" dxfId="4" operator="lessThan" stopIfTrue="1">
      <formula>0</formula>
    </cfRule>
    <cfRule type="cellIs" priority="28" dxfId="4" operator="lessThan" stopIfTrue="1">
      <formula>-0.031</formula>
    </cfRule>
  </conditionalFormatting>
  <conditionalFormatting sqref="AH7">
    <cfRule type="cellIs" priority="25" dxfId="0" operator="lessThan" stopIfTrue="1">
      <formula>-0.0729</formula>
    </cfRule>
    <cfRule type="cellIs" priority="26" dxfId="0" operator="greaterThan" stopIfTrue="1">
      <formula>-0.0729</formula>
    </cfRule>
  </conditionalFormatting>
  <conditionalFormatting sqref="AH22">
    <cfRule type="cellIs" priority="23" dxfId="4" operator="lessThan" stopIfTrue="1">
      <formula>0</formula>
    </cfRule>
    <cfRule type="cellIs" priority="24" dxfId="4" operator="lessThan" stopIfTrue="1">
      <formula>-0.031</formula>
    </cfRule>
  </conditionalFormatting>
  <conditionalFormatting sqref="AH22">
    <cfRule type="cellIs" priority="21" dxfId="0" operator="lessThan" stopIfTrue="1">
      <formula>-0.0729</formula>
    </cfRule>
    <cfRule type="cellIs" priority="22" dxfId="0" operator="greaterThan" stopIfTrue="1">
      <formula>-0.0729</formula>
    </cfRule>
  </conditionalFormatting>
  <conditionalFormatting sqref="AH28">
    <cfRule type="cellIs" priority="19" dxfId="4" operator="lessThan" stopIfTrue="1">
      <formula>0</formula>
    </cfRule>
    <cfRule type="cellIs" priority="20" dxfId="4" operator="lessThan" stopIfTrue="1">
      <formula>-0.031</formula>
    </cfRule>
  </conditionalFormatting>
  <conditionalFormatting sqref="AH28">
    <cfRule type="cellIs" priority="17" dxfId="0" operator="lessThan" stopIfTrue="1">
      <formula>-0.0729</formula>
    </cfRule>
    <cfRule type="cellIs" priority="18" dxfId="0" operator="greaterThan" stopIfTrue="1">
      <formula>-0.0729</formula>
    </cfRule>
  </conditionalFormatting>
  <conditionalFormatting sqref="AI28">
    <cfRule type="cellIs" priority="15" dxfId="4" operator="lessThan" stopIfTrue="1">
      <formula>0</formula>
    </cfRule>
    <cfRule type="cellIs" priority="16" dxfId="4" operator="lessThan" stopIfTrue="1">
      <formula>-0.031</formula>
    </cfRule>
  </conditionalFormatting>
  <conditionalFormatting sqref="AI28">
    <cfRule type="cellIs" priority="13" dxfId="0" operator="lessThan" stopIfTrue="1">
      <formula>-0.0729</formula>
    </cfRule>
    <cfRule type="cellIs" priority="14" dxfId="0" operator="greaterThan" stopIfTrue="1">
      <formula>-0.0729</formula>
    </cfRule>
  </conditionalFormatting>
  <conditionalFormatting sqref="AH38">
    <cfRule type="cellIs" priority="11" dxfId="4" operator="lessThan" stopIfTrue="1">
      <formula>0</formula>
    </cfRule>
    <cfRule type="cellIs" priority="12" dxfId="4" operator="lessThan" stopIfTrue="1">
      <formula>-0.031</formula>
    </cfRule>
  </conditionalFormatting>
  <conditionalFormatting sqref="AH38">
    <cfRule type="cellIs" priority="9" dxfId="0" operator="lessThan" stopIfTrue="1">
      <formula>-0.0729</formula>
    </cfRule>
    <cfRule type="cellIs" priority="10" dxfId="0" operator="greaterThan" stopIfTrue="1">
      <formula>-0.0729</formula>
    </cfRule>
  </conditionalFormatting>
  <conditionalFormatting sqref="AH44">
    <cfRule type="cellIs" priority="7" dxfId="4" operator="lessThan" stopIfTrue="1">
      <formula>0</formula>
    </cfRule>
    <cfRule type="cellIs" priority="8" dxfId="4" operator="lessThan" stopIfTrue="1">
      <formula>-0.031</formula>
    </cfRule>
  </conditionalFormatting>
  <conditionalFormatting sqref="AH44">
    <cfRule type="cellIs" priority="5" dxfId="0" operator="lessThan" stopIfTrue="1">
      <formula>-0.0729</formula>
    </cfRule>
    <cfRule type="cellIs" priority="6" dxfId="0" operator="greaterThan" stopIfTrue="1">
      <formula>-0.0729</formula>
    </cfRule>
  </conditionalFormatting>
  <conditionalFormatting sqref="AI44">
    <cfRule type="cellIs" priority="3" dxfId="4" operator="lessThan" stopIfTrue="1">
      <formula>0</formula>
    </cfRule>
    <cfRule type="cellIs" priority="4" dxfId="4" operator="lessThan" stopIfTrue="1">
      <formula>-0.031</formula>
    </cfRule>
  </conditionalFormatting>
  <conditionalFormatting sqref="AI44">
    <cfRule type="cellIs" priority="1" dxfId="0" operator="lessThan" stopIfTrue="1">
      <formula>-0.0729</formula>
    </cfRule>
    <cfRule type="cellIs" priority="2" dxfId="0" operator="greaterThan" stopIfTrue="1">
      <formula>-0.0729</formula>
    </cfRule>
  </conditionalFormatting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8" scale="66" r:id="rId1"/>
  <headerFooter alignWithMargins="0">
    <oddHeader xml:space="preserve">&amp;C </oddHeader>
    <oddFooter xml:space="preserve">&amp;C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mix</dc:creator>
  <cp:keywords/>
  <dc:description/>
  <cp:lastModifiedBy>Lina MEGGIOLARO</cp:lastModifiedBy>
  <cp:lastPrinted>2022-03-17T15:06:40Z</cp:lastPrinted>
  <dcterms:created xsi:type="dcterms:W3CDTF">2008-01-23T09:51:27Z</dcterms:created>
  <dcterms:modified xsi:type="dcterms:W3CDTF">2022-03-17T15:07:08Z</dcterms:modified>
  <cp:category/>
  <cp:version/>
  <cp:contentType/>
  <cp:contentStatus/>
</cp:coreProperties>
</file>