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2830" windowHeight="528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<sst xmlns="http://schemas.openxmlformats.org/spreadsheetml/2006/main" count="71" uniqueCount="36">
  <si>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</si>
  <si>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</si>
  <si>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</si>
  <si>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</si>
  <si>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</si>
  <si>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</si>
  <si>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</si>
  <si>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Abbigliamento, Tessuti e Calzature</t>
  </si>
  <si>
    <t>TOTALE</t>
  </si>
  <si>
    <t>Sede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</si>
  <si>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</si>
  <si>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</si>
  <si>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</si>
  <si>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</si>
  <si>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</si>
  <si>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</si>
  <si>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</si>
  <si>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</si>
  <si>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</si>
  <si>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</si>
  <si>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</si>
  <si>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</si>
  <si>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</si>
  <si>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</si>
  <si>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</si>
  <si>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</si>
  <si>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</si>
  <si>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U.L.</t>
  </si>
  <si>
    <t>Valle d'Aosta/Vallée d'Aoste</t>
  </si>
  <si>
    <t>Friuli-Venezia Giulia</t>
  </si>
  <si>
    <t>Emilia-Romagna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</si>
  <si>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</si>
  <si>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Non specificato</t>
  </si>
  <si>
    <t>REGIONI</t>
  </si>
  <si>
    <t>Tavola 14.4 - Consistenze del commercio ambulante per specializzazione, sede, unità locale e regione - Anno 2018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</si>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</sst>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9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9" fontId="8" fillId="0" borderId="0" xfId="0" applyNumberFormat="1" applyFont="1" applyFill="1" applyBorder="1" applyAlignment="1" quotePrefix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"/>
  <sheetViews>
    <sheetView tabSelected="1" zoomScalePageLayoutView="0" workbookViewId="0" topLeftCell="A1">
      <selection activeCell="AE25" sqref="AE25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8.2812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0" width="7.7109375" style="1" customWidth="1"/>
    <col min="31" max="31" width="8.57421875" style="1" bestFit="1" customWidth="1"/>
    <col min="32" max="32" width="7.7109375" style="1" customWidth="1"/>
    <col min="33" max="16384" width="9.140625" style="1" customWidth="1"/>
  </cols>
  <sheetData>
    <row r="1" spans="1:29" s="4" customFormat="1" ht="12.75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7"/>
      <c r="R1" s="7"/>
      <c r="Y1" s="9"/>
      <c r="AC1" s="9"/>
    </row>
    <row r="3" spans="1:32" ht="12.75" customHeight="1">
      <c r="A3" s="21" t="s">
        <v>33</v>
      </c>
      <c r="B3" s="23" t="s">
        <v>32</v>
      </c>
      <c r="C3" s="23"/>
      <c r="D3" s="23"/>
      <c r="E3" s="9"/>
      <c r="F3" s="23" t="s">
        <v>4</v>
      </c>
      <c r="G3" s="23"/>
      <c r="H3" s="23"/>
      <c r="I3" s="9"/>
      <c r="J3" s="23" t="s">
        <v>7</v>
      </c>
      <c r="K3" s="23"/>
      <c r="L3" s="23"/>
      <c r="M3" s="9"/>
      <c r="N3" s="23" t="s">
        <v>3</v>
      </c>
      <c r="O3" s="23"/>
      <c r="P3" s="23"/>
      <c r="Q3" s="9"/>
      <c r="R3" s="23" t="s">
        <v>5</v>
      </c>
      <c r="S3" s="23"/>
      <c r="T3" s="23"/>
      <c r="U3" s="9"/>
      <c r="V3" s="23" t="s">
        <v>2</v>
      </c>
      <c r="W3" s="23"/>
      <c r="X3" s="23"/>
      <c r="Y3" s="9"/>
      <c r="Z3" s="23" t="s">
        <v>6</v>
      </c>
      <c r="AA3" s="23"/>
      <c r="AB3" s="23"/>
      <c r="AC3" s="9"/>
      <c r="AD3" s="23" t="s">
        <v>8</v>
      </c>
      <c r="AE3" s="23"/>
      <c r="AF3" s="23"/>
    </row>
    <row r="4" spans="1:32" ht="12.75" customHeight="1">
      <c r="A4" s="20"/>
      <c r="B4" s="6" t="s">
        <v>9</v>
      </c>
      <c r="C4" s="6" t="s">
        <v>27</v>
      </c>
      <c r="D4" s="6" t="s">
        <v>0</v>
      </c>
      <c r="E4" s="9"/>
      <c r="F4" s="6" t="s">
        <v>9</v>
      </c>
      <c r="G4" s="6" t="s">
        <v>27</v>
      </c>
      <c r="H4" s="6" t="s">
        <v>0</v>
      </c>
      <c r="I4" s="9"/>
      <c r="J4" s="6" t="s">
        <v>9</v>
      </c>
      <c r="K4" s="6" t="s">
        <v>27</v>
      </c>
      <c r="L4" s="6" t="s">
        <v>0</v>
      </c>
      <c r="M4" s="9"/>
      <c r="N4" s="6" t="s">
        <v>9</v>
      </c>
      <c r="O4" s="6" t="s">
        <v>27</v>
      </c>
      <c r="P4" s="6" t="s">
        <v>0</v>
      </c>
      <c r="Q4" s="9"/>
      <c r="R4" s="6" t="s">
        <v>9</v>
      </c>
      <c r="S4" s="6" t="s">
        <v>27</v>
      </c>
      <c r="T4" s="6" t="s">
        <v>0</v>
      </c>
      <c r="U4" s="9"/>
      <c r="V4" s="6" t="s">
        <v>9</v>
      </c>
      <c r="W4" s="6" t="s">
        <v>27</v>
      </c>
      <c r="X4" s="6" t="s">
        <v>0</v>
      </c>
      <c r="Y4" s="9"/>
      <c r="Z4" s="6" t="s">
        <v>9</v>
      </c>
      <c r="AA4" s="6" t="s">
        <v>27</v>
      </c>
      <c r="AB4" s="6" t="s">
        <v>0</v>
      </c>
      <c r="AC4" s="9"/>
      <c r="AD4" s="6" t="s">
        <v>9</v>
      </c>
      <c r="AE4" s="6" t="s">
        <v>27</v>
      </c>
      <c r="AF4" s="6" t="s">
        <v>0</v>
      </c>
    </row>
    <row r="5" spans="1:35" s="3" customFormat="1" ht="12.75" customHeight="1">
      <c r="A5" s="8" t="s">
        <v>10</v>
      </c>
      <c r="B5" s="13">
        <v>855</v>
      </c>
      <c r="C5" s="13">
        <v>11</v>
      </c>
      <c r="D5" s="13">
        <v>866</v>
      </c>
      <c r="E5" s="13"/>
      <c r="F5" s="13">
        <v>3116</v>
      </c>
      <c r="G5" s="13">
        <v>71</v>
      </c>
      <c r="H5" s="13">
        <v>3187</v>
      </c>
      <c r="I5" s="13"/>
      <c r="J5" s="13">
        <v>547</v>
      </c>
      <c r="K5" s="13">
        <v>3</v>
      </c>
      <c r="L5" s="13">
        <v>550</v>
      </c>
      <c r="M5" s="13"/>
      <c r="N5" s="13">
        <v>3659</v>
      </c>
      <c r="O5" s="13">
        <v>16</v>
      </c>
      <c r="P5" s="13">
        <v>3675</v>
      </c>
      <c r="Q5" s="13"/>
      <c r="R5" s="13">
        <v>382</v>
      </c>
      <c r="S5" s="13">
        <v>3</v>
      </c>
      <c r="T5" s="13">
        <v>385</v>
      </c>
      <c r="U5" s="13"/>
      <c r="V5" s="13">
        <v>2294</v>
      </c>
      <c r="W5" s="13">
        <v>32</v>
      </c>
      <c r="X5" s="13">
        <v>2326</v>
      </c>
      <c r="Y5" s="13"/>
      <c r="Z5" s="13">
        <v>350</v>
      </c>
      <c r="AA5" s="13">
        <v>4</v>
      </c>
      <c r="AB5" s="13">
        <v>354</v>
      </c>
      <c r="AC5" s="14"/>
      <c r="AD5" s="13">
        <f>Z5+V5+R5+N5+J5+F5+B5</f>
        <v>11203</v>
      </c>
      <c r="AE5" s="13">
        <f aca="true" t="shared" si="0" ref="AE5:AF20">AA5+W5+S5+O5+K5+G5+C5</f>
        <v>140</v>
      </c>
      <c r="AF5" s="13">
        <f t="shared" si="0"/>
        <v>11343</v>
      </c>
      <c r="AI5" s="1"/>
    </row>
    <row r="6" spans="1:35" s="19" customFormat="1" ht="12.75" customHeight="1">
      <c r="A6" s="10" t="s">
        <v>28</v>
      </c>
      <c r="B6" s="15">
        <v>1</v>
      </c>
      <c r="C6" s="15">
        <v>1</v>
      </c>
      <c r="D6" s="15">
        <v>2</v>
      </c>
      <c r="E6" s="15"/>
      <c r="F6" s="15">
        <v>27</v>
      </c>
      <c r="G6" s="15">
        <v>1</v>
      </c>
      <c r="H6" s="15">
        <v>28</v>
      </c>
      <c r="I6" s="15"/>
      <c r="J6" s="15">
        <v>5</v>
      </c>
      <c r="K6" s="15">
        <v>1</v>
      </c>
      <c r="L6" s="15">
        <v>6</v>
      </c>
      <c r="M6" s="15"/>
      <c r="N6" s="15">
        <v>50</v>
      </c>
      <c r="O6" s="26" t="s">
        <v>35</v>
      </c>
      <c r="P6" s="15">
        <v>50</v>
      </c>
      <c r="Q6" s="15"/>
      <c r="R6" s="15">
        <v>4</v>
      </c>
      <c r="S6" s="26" t="s">
        <v>35</v>
      </c>
      <c r="T6" s="15">
        <v>4</v>
      </c>
      <c r="U6" s="15"/>
      <c r="V6" s="15">
        <v>24</v>
      </c>
      <c r="W6" s="15">
        <v>1</v>
      </c>
      <c r="X6" s="15">
        <v>25</v>
      </c>
      <c r="Y6" s="15"/>
      <c r="Z6" s="15">
        <v>3</v>
      </c>
      <c r="AA6" s="26" t="s">
        <v>35</v>
      </c>
      <c r="AB6" s="15">
        <v>3</v>
      </c>
      <c r="AC6" s="17"/>
      <c r="AD6" s="15">
        <f aca="true" t="shared" si="1" ref="AD6:AD24">Z6+V6+R6+N6+J6+F6+B6</f>
        <v>114</v>
      </c>
      <c r="AE6" s="15">
        <f>W6+K6+G6+C6</f>
        <v>4</v>
      </c>
      <c r="AF6" s="15">
        <f t="shared" si="0"/>
        <v>118</v>
      </c>
      <c r="AI6" s="1"/>
    </row>
    <row r="7" spans="1:35" s="3" customFormat="1" ht="12.75" customHeight="1">
      <c r="A7" s="8" t="s">
        <v>11</v>
      </c>
      <c r="B7" s="13">
        <v>903</v>
      </c>
      <c r="C7" s="13">
        <v>16</v>
      </c>
      <c r="D7" s="13">
        <v>919</v>
      </c>
      <c r="E7" s="13"/>
      <c r="F7" s="13">
        <v>4622</v>
      </c>
      <c r="G7" s="13">
        <v>61</v>
      </c>
      <c r="H7" s="13">
        <v>4683</v>
      </c>
      <c r="I7" s="13"/>
      <c r="J7" s="13">
        <v>1463</v>
      </c>
      <c r="K7" s="13">
        <v>3</v>
      </c>
      <c r="L7" s="13">
        <v>1466</v>
      </c>
      <c r="M7" s="13"/>
      <c r="N7" s="13">
        <v>6811</v>
      </c>
      <c r="O7" s="13">
        <v>22</v>
      </c>
      <c r="P7" s="13">
        <v>6833</v>
      </c>
      <c r="Q7" s="13"/>
      <c r="R7" s="13">
        <v>767</v>
      </c>
      <c r="S7" s="13">
        <v>6</v>
      </c>
      <c r="T7" s="13">
        <v>773</v>
      </c>
      <c r="U7" s="13"/>
      <c r="V7" s="13">
        <v>6428</v>
      </c>
      <c r="W7" s="13">
        <v>86</v>
      </c>
      <c r="X7" s="13">
        <v>6514</v>
      </c>
      <c r="Y7" s="13"/>
      <c r="Z7" s="13">
        <v>539</v>
      </c>
      <c r="AA7" s="13">
        <v>6</v>
      </c>
      <c r="AB7" s="13">
        <v>545</v>
      </c>
      <c r="AC7" s="14"/>
      <c r="AD7" s="13">
        <f t="shared" si="1"/>
        <v>21533</v>
      </c>
      <c r="AE7" s="13">
        <f t="shared" si="0"/>
        <v>200</v>
      </c>
      <c r="AF7" s="13">
        <f t="shared" si="0"/>
        <v>21733</v>
      </c>
      <c r="AI7" s="1"/>
    </row>
    <row r="8" spans="1:35" s="3" customFormat="1" ht="12.75" customHeight="1">
      <c r="A8" s="22" t="s">
        <v>31</v>
      </c>
      <c r="B8" s="13">
        <v>18</v>
      </c>
      <c r="C8" s="13">
        <v>2</v>
      </c>
      <c r="D8" s="13">
        <v>20</v>
      </c>
      <c r="E8" s="13"/>
      <c r="F8" s="13">
        <v>307</v>
      </c>
      <c r="G8" s="13">
        <v>47</v>
      </c>
      <c r="H8" s="13">
        <v>354</v>
      </c>
      <c r="I8" s="13"/>
      <c r="J8" s="13">
        <v>67</v>
      </c>
      <c r="K8" s="13">
        <v>2</v>
      </c>
      <c r="L8" s="13">
        <v>69</v>
      </c>
      <c r="M8" s="13"/>
      <c r="N8" s="13">
        <v>357</v>
      </c>
      <c r="O8" s="13">
        <v>3</v>
      </c>
      <c r="P8" s="13">
        <v>360</v>
      </c>
      <c r="Q8" s="13"/>
      <c r="R8" s="13">
        <v>59</v>
      </c>
      <c r="S8" s="13">
        <v>3</v>
      </c>
      <c r="T8" s="13">
        <v>62</v>
      </c>
      <c r="U8" s="13"/>
      <c r="V8" s="13">
        <v>168</v>
      </c>
      <c r="W8" s="13">
        <v>10</v>
      </c>
      <c r="X8" s="13">
        <v>178</v>
      </c>
      <c r="Y8" s="13"/>
      <c r="Z8" s="13">
        <v>23</v>
      </c>
      <c r="AA8" s="13">
        <v>2</v>
      </c>
      <c r="AB8" s="13">
        <v>25</v>
      </c>
      <c r="AC8" s="14"/>
      <c r="AD8" s="13">
        <f t="shared" si="1"/>
        <v>999</v>
      </c>
      <c r="AE8" s="13">
        <f t="shared" si="0"/>
        <v>69</v>
      </c>
      <c r="AF8" s="13">
        <f t="shared" si="0"/>
        <v>1068</v>
      </c>
      <c r="AI8" s="1"/>
    </row>
    <row r="9" spans="1:35" s="3" customFormat="1" ht="12.75" customHeight="1">
      <c r="A9" s="22" t="s">
        <v>12</v>
      </c>
      <c r="B9" s="13">
        <v>374</v>
      </c>
      <c r="C9" s="13">
        <v>10</v>
      </c>
      <c r="D9" s="13">
        <v>384</v>
      </c>
      <c r="E9" s="13"/>
      <c r="F9" s="13">
        <v>2108</v>
      </c>
      <c r="G9" s="13">
        <v>111</v>
      </c>
      <c r="H9" s="13">
        <v>2219</v>
      </c>
      <c r="I9" s="13"/>
      <c r="J9" s="13">
        <v>805</v>
      </c>
      <c r="K9" s="18">
        <v>5</v>
      </c>
      <c r="L9" s="13">
        <v>810</v>
      </c>
      <c r="M9" s="13"/>
      <c r="N9" s="13">
        <v>3298</v>
      </c>
      <c r="O9" s="13">
        <v>37</v>
      </c>
      <c r="P9" s="13">
        <v>3335</v>
      </c>
      <c r="Q9" s="13"/>
      <c r="R9" s="13">
        <v>366</v>
      </c>
      <c r="S9" s="13">
        <v>6</v>
      </c>
      <c r="T9" s="13">
        <v>372</v>
      </c>
      <c r="U9" s="13"/>
      <c r="V9" s="13">
        <v>2720</v>
      </c>
      <c r="W9" s="13">
        <v>93</v>
      </c>
      <c r="X9" s="13">
        <v>2813</v>
      </c>
      <c r="Y9" s="13"/>
      <c r="Z9" s="13">
        <v>286</v>
      </c>
      <c r="AA9" s="13">
        <v>10</v>
      </c>
      <c r="AB9" s="13">
        <v>296</v>
      </c>
      <c r="AC9" s="14"/>
      <c r="AD9" s="13">
        <f t="shared" si="1"/>
        <v>9957</v>
      </c>
      <c r="AE9" s="13">
        <f t="shared" si="0"/>
        <v>272</v>
      </c>
      <c r="AF9" s="13">
        <f t="shared" si="0"/>
        <v>10229</v>
      </c>
      <c r="AI9" s="1"/>
    </row>
    <row r="10" spans="1:35" s="3" customFormat="1" ht="12.75" customHeight="1">
      <c r="A10" s="8" t="s">
        <v>29</v>
      </c>
      <c r="B10" s="13">
        <v>69</v>
      </c>
      <c r="C10" s="13">
        <v>1</v>
      </c>
      <c r="D10" s="13">
        <v>70</v>
      </c>
      <c r="E10" s="13"/>
      <c r="F10" s="13">
        <v>250</v>
      </c>
      <c r="G10" s="13">
        <v>22</v>
      </c>
      <c r="H10" s="13">
        <v>272</v>
      </c>
      <c r="I10" s="13"/>
      <c r="J10" s="13">
        <v>163</v>
      </c>
      <c r="K10" s="26" t="s">
        <v>35</v>
      </c>
      <c r="L10" s="13">
        <v>163</v>
      </c>
      <c r="M10" s="13"/>
      <c r="N10" s="13">
        <v>521</v>
      </c>
      <c r="O10" s="13">
        <v>26</v>
      </c>
      <c r="P10" s="13">
        <v>547</v>
      </c>
      <c r="Q10" s="13"/>
      <c r="R10" s="13">
        <v>79</v>
      </c>
      <c r="S10" s="13">
        <v>4</v>
      </c>
      <c r="T10" s="13">
        <v>83</v>
      </c>
      <c r="U10" s="13"/>
      <c r="V10" s="13">
        <v>402</v>
      </c>
      <c r="W10" s="13">
        <v>10</v>
      </c>
      <c r="X10" s="13">
        <v>412</v>
      </c>
      <c r="Y10" s="13"/>
      <c r="Z10" s="13">
        <v>31</v>
      </c>
      <c r="AA10" s="13">
        <v>3</v>
      </c>
      <c r="AB10" s="13">
        <v>34</v>
      </c>
      <c r="AC10" s="14"/>
      <c r="AD10" s="13">
        <f t="shared" si="1"/>
        <v>1515</v>
      </c>
      <c r="AE10" s="13">
        <f>AA10+W10+S10+O10+G10+C10</f>
        <v>66</v>
      </c>
      <c r="AF10" s="13">
        <f t="shared" si="0"/>
        <v>1581</v>
      </c>
      <c r="AI10" s="1"/>
    </row>
    <row r="11" spans="1:35" s="3" customFormat="1" ht="12.75" customHeight="1">
      <c r="A11" s="22" t="s">
        <v>13</v>
      </c>
      <c r="B11" s="13">
        <v>210</v>
      </c>
      <c r="C11" s="13">
        <v>4</v>
      </c>
      <c r="D11" s="13">
        <v>214</v>
      </c>
      <c r="E11" s="13"/>
      <c r="F11" s="13">
        <v>665</v>
      </c>
      <c r="G11" s="13">
        <v>74</v>
      </c>
      <c r="H11" s="13">
        <v>739</v>
      </c>
      <c r="I11" s="13"/>
      <c r="J11" s="13">
        <v>619</v>
      </c>
      <c r="K11" s="13">
        <v>3</v>
      </c>
      <c r="L11" s="13">
        <v>622</v>
      </c>
      <c r="M11" s="13"/>
      <c r="N11" s="13">
        <v>1517</v>
      </c>
      <c r="O11" s="13">
        <v>20</v>
      </c>
      <c r="P11" s="13">
        <v>1537</v>
      </c>
      <c r="Q11" s="13"/>
      <c r="R11" s="13">
        <v>138</v>
      </c>
      <c r="S11" s="13">
        <v>2</v>
      </c>
      <c r="T11" s="13">
        <v>140</v>
      </c>
      <c r="U11" s="13"/>
      <c r="V11" s="13">
        <v>1547</v>
      </c>
      <c r="W11" s="13">
        <v>32</v>
      </c>
      <c r="X11" s="13">
        <v>1579</v>
      </c>
      <c r="Y11" s="13"/>
      <c r="Z11" s="13">
        <v>84</v>
      </c>
      <c r="AA11" s="26" t="s">
        <v>35</v>
      </c>
      <c r="AB11" s="13">
        <v>84</v>
      </c>
      <c r="AC11" s="14"/>
      <c r="AD11" s="13">
        <f t="shared" si="1"/>
        <v>4780</v>
      </c>
      <c r="AE11" s="13">
        <f>W11+S11+O11+K11+G11+C11</f>
        <v>135</v>
      </c>
      <c r="AF11" s="13">
        <f t="shared" si="0"/>
        <v>4915</v>
      </c>
      <c r="AI11" s="1"/>
    </row>
    <row r="12" spans="1:35" s="3" customFormat="1" ht="12.75" customHeight="1">
      <c r="A12" s="8" t="s">
        <v>30</v>
      </c>
      <c r="B12" s="13">
        <v>292</v>
      </c>
      <c r="C12" s="13">
        <v>16</v>
      </c>
      <c r="D12" s="13">
        <v>308</v>
      </c>
      <c r="E12" s="13"/>
      <c r="F12" s="13">
        <v>1498</v>
      </c>
      <c r="G12" s="13">
        <v>118</v>
      </c>
      <c r="H12" s="13">
        <v>1616</v>
      </c>
      <c r="I12" s="13"/>
      <c r="J12" s="13">
        <v>964</v>
      </c>
      <c r="K12" s="13">
        <v>3</v>
      </c>
      <c r="L12" s="13">
        <v>967</v>
      </c>
      <c r="M12" s="13"/>
      <c r="N12" s="13">
        <v>3207</v>
      </c>
      <c r="O12" s="13">
        <v>38</v>
      </c>
      <c r="P12" s="13">
        <v>3245</v>
      </c>
      <c r="Q12" s="13"/>
      <c r="R12" s="13">
        <v>349</v>
      </c>
      <c r="S12" s="13">
        <v>8</v>
      </c>
      <c r="T12" s="13">
        <v>357</v>
      </c>
      <c r="U12" s="13"/>
      <c r="V12" s="13">
        <v>1999</v>
      </c>
      <c r="W12" s="13">
        <v>46</v>
      </c>
      <c r="X12" s="13">
        <v>2045</v>
      </c>
      <c r="Y12" s="13"/>
      <c r="Z12" s="13">
        <v>234</v>
      </c>
      <c r="AA12" s="13">
        <v>4</v>
      </c>
      <c r="AB12" s="13">
        <v>238</v>
      </c>
      <c r="AC12" s="14"/>
      <c r="AD12" s="13">
        <f t="shared" si="1"/>
        <v>8543</v>
      </c>
      <c r="AE12" s="13">
        <f t="shared" si="0"/>
        <v>233</v>
      </c>
      <c r="AF12" s="13">
        <f t="shared" si="0"/>
        <v>8776</v>
      </c>
      <c r="AI12" s="1"/>
    </row>
    <row r="13" spans="1:35" s="3" customFormat="1" ht="12.75" customHeight="1">
      <c r="A13" s="8" t="s">
        <v>14</v>
      </c>
      <c r="B13" s="13">
        <v>277</v>
      </c>
      <c r="C13" s="13">
        <v>17</v>
      </c>
      <c r="D13" s="13">
        <v>294</v>
      </c>
      <c r="E13" s="13"/>
      <c r="F13" s="13">
        <v>1796</v>
      </c>
      <c r="G13" s="13">
        <v>69</v>
      </c>
      <c r="H13" s="13">
        <v>1865</v>
      </c>
      <c r="I13" s="13"/>
      <c r="J13" s="13">
        <v>1657</v>
      </c>
      <c r="K13" s="13">
        <v>7</v>
      </c>
      <c r="L13" s="13">
        <v>1664</v>
      </c>
      <c r="M13" s="13"/>
      <c r="N13" s="13">
        <v>4332</v>
      </c>
      <c r="O13" s="13">
        <v>61</v>
      </c>
      <c r="P13" s="13">
        <v>4393</v>
      </c>
      <c r="Q13" s="13"/>
      <c r="R13" s="13">
        <v>581</v>
      </c>
      <c r="S13" s="13">
        <v>19</v>
      </c>
      <c r="T13" s="13">
        <v>600</v>
      </c>
      <c r="U13" s="13"/>
      <c r="V13" s="13">
        <v>4203</v>
      </c>
      <c r="W13" s="13">
        <v>52</v>
      </c>
      <c r="X13" s="13">
        <v>4255</v>
      </c>
      <c r="Y13" s="13"/>
      <c r="Z13" s="13">
        <v>387</v>
      </c>
      <c r="AA13" s="13">
        <v>9</v>
      </c>
      <c r="AB13" s="13">
        <v>396</v>
      </c>
      <c r="AC13" s="14"/>
      <c r="AD13" s="13">
        <f t="shared" si="1"/>
        <v>13233</v>
      </c>
      <c r="AE13" s="13">
        <f t="shared" si="0"/>
        <v>234</v>
      </c>
      <c r="AF13" s="13">
        <f t="shared" si="0"/>
        <v>13467</v>
      </c>
      <c r="AI13" s="1"/>
    </row>
    <row r="14" spans="1:35" s="3" customFormat="1" ht="12.75" customHeight="1">
      <c r="A14" s="8" t="s">
        <v>15</v>
      </c>
      <c r="B14" s="13">
        <v>146</v>
      </c>
      <c r="C14" s="13">
        <v>6</v>
      </c>
      <c r="D14" s="13">
        <v>152</v>
      </c>
      <c r="E14" s="13"/>
      <c r="F14" s="13">
        <v>354</v>
      </c>
      <c r="G14" s="13">
        <v>24</v>
      </c>
      <c r="H14" s="13">
        <v>378</v>
      </c>
      <c r="I14" s="13"/>
      <c r="J14" s="13">
        <v>134</v>
      </c>
      <c r="K14" s="13">
        <v>5</v>
      </c>
      <c r="L14" s="13">
        <v>139</v>
      </c>
      <c r="M14" s="13"/>
      <c r="N14" s="13">
        <v>811</v>
      </c>
      <c r="O14" s="13">
        <v>11</v>
      </c>
      <c r="P14" s="13">
        <v>822</v>
      </c>
      <c r="Q14" s="13"/>
      <c r="R14" s="13">
        <v>43</v>
      </c>
      <c r="S14" s="13">
        <v>4</v>
      </c>
      <c r="T14" s="13">
        <v>47</v>
      </c>
      <c r="U14" s="13"/>
      <c r="V14" s="13">
        <v>605</v>
      </c>
      <c r="W14" s="13">
        <v>24</v>
      </c>
      <c r="X14" s="13">
        <v>629</v>
      </c>
      <c r="Y14" s="13"/>
      <c r="Z14" s="13">
        <v>36</v>
      </c>
      <c r="AA14" s="26" t="s">
        <v>35</v>
      </c>
      <c r="AB14" s="13">
        <v>36</v>
      </c>
      <c r="AC14" s="14"/>
      <c r="AD14" s="13">
        <f t="shared" si="1"/>
        <v>2129</v>
      </c>
      <c r="AE14" s="13">
        <f>W14+S14+O14+K14+G14+C14</f>
        <v>74</v>
      </c>
      <c r="AF14" s="13">
        <f t="shared" si="0"/>
        <v>2203</v>
      </c>
      <c r="AI14" s="1"/>
    </row>
    <row r="15" spans="1:35" s="3" customFormat="1" ht="12.75" customHeight="1">
      <c r="A15" s="8" t="s">
        <v>16</v>
      </c>
      <c r="B15" s="13">
        <v>97</v>
      </c>
      <c r="C15" s="13">
        <v>2</v>
      </c>
      <c r="D15" s="13">
        <v>99</v>
      </c>
      <c r="E15" s="13"/>
      <c r="F15" s="13">
        <v>790</v>
      </c>
      <c r="G15" s="13">
        <v>37</v>
      </c>
      <c r="H15" s="13">
        <v>827</v>
      </c>
      <c r="I15" s="13"/>
      <c r="J15" s="13">
        <v>386</v>
      </c>
      <c r="K15" s="26" t="s">
        <v>35</v>
      </c>
      <c r="L15" s="13">
        <v>386</v>
      </c>
      <c r="M15" s="13"/>
      <c r="N15" s="13">
        <v>1788</v>
      </c>
      <c r="O15" s="13">
        <v>5</v>
      </c>
      <c r="P15" s="13">
        <v>1793</v>
      </c>
      <c r="Q15" s="13"/>
      <c r="R15" s="13">
        <v>172</v>
      </c>
      <c r="S15" s="13">
        <v>2</v>
      </c>
      <c r="T15" s="13">
        <v>174</v>
      </c>
      <c r="U15" s="13"/>
      <c r="V15" s="13">
        <v>1409</v>
      </c>
      <c r="W15" s="13">
        <v>15</v>
      </c>
      <c r="X15" s="13">
        <v>1424</v>
      </c>
      <c r="Y15" s="13"/>
      <c r="Z15" s="13">
        <v>79</v>
      </c>
      <c r="AA15" s="26" t="s">
        <v>35</v>
      </c>
      <c r="AB15" s="13">
        <v>79</v>
      </c>
      <c r="AC15" s="14"/>
      <c r="AD15" s="13">
        <f t="shared" si="1"/>
        <v>4721</v>
      </c>
      <c r="AE15" s="13">
        <f>W15+S15+O15+G15+C15</f>
        <v>61</v>
      </c>
      <c r="AF15" s="13">
        <f t="shared" si="0"/>
        <v>4782</v>
      </c>
      <c r="AI15" s="1"/>
    </row>
    <row r="16" spans="1:35" s="3" customFormat="1" ht="12.75" customHeight="1">
      <c r="A16" s="8" t="s">
        <v>17</v>
      </c>
      <c r="B16" s="13">
        <v>1767</v>
      </c>
      <c r="C16" s="13">
        <v>53</v>
      </c>
      <c r="D16" s="13">
        <v>1820</v>
      </c>
      <c r="E16" s="13"/>
      <c r="F16" s="13">
        <v>3521</v>
      </c>
      <c r="G16" s="13">
        <v>324</v>
      </c>
      <c r="H16" s="13">
        <v>3845</v>
      </c>
      <c r="I16" s="13"/>
      <c r="J16" s="13">
        <v>1217</v>
      </c>
      <c r="K16" s="13">
        <v>8</v>
      </c>
      <c r="L16" s="13">
        <v>1225</v>
      </c>
      <c r="M16" s="13"/>
      <c r="N16" s="13">
        <v>3482</v>
      </c>
      <c r="O16" s="13">
        <v>80</v>
      </c>
      <c r="P16" s="13">
        <v>3562</v>
      </c>
      <c r="Q16" s="13"/>
      <c r="R16" s="13">
        <v>411</v>
      </c>
      <c r="S16" s="13">
        <v>19</v>
      </c>
      <c r="T16" s="13">
        <v>430</v>
      </c>
      <c r="U16" s="13"/>
      <c r="V16" s="13">
        <v>6000</v>
      </c>
      <c r="W16" s="13">
        <v>84</v>
      </c>
      <c r="X16" s="13">
        <v>6084</v>
      </c>
      <c r="Y16" s="13"/>
      <c r="Z16" s="13">
        <v>332</v>
      </c>
      <c r="AA16" s="13">
        <v>17</v>
      </c>
      <c r="AB16" s="13">
        <v>349</v>
      </c>
      <c r="AC16" s="14"/>
      <c r="AD16" s="13">
        <f t="shared" si="1"/>
        <v>16730</v>
      </c>
      <c r="AE16" s="13">
        <f t="shared" si="0"/>
        <v>585</v>
      </c>
      <c r="AF16" s="13">
        <f t="shared" si="0"/>
        <v>17315</v>
      </c>
      <c r="AI16" s="1"/>
    </row>
    <row r="17" spans="1:35" s="3" customFormat="1" ht="12.75" customHeight="1">
      <c r="A17" s="8" t="s">
        <v>18</v>
      </c>
      <c r="B17" s="13">
        <v>315</v>
      </c>
      <c r="C17" s="13">
        <v>2</v>
      </c>
      <c r="D17" s="13">
        <v>317</v>
      </c>
      <c r="E17" s="13"/>
      <c r="F17" s="13">
        <v>852</v>
      </c>
      <c r="G17" s="13">
        <v>26</v>
      </c>
      <c r="H17" s="13">
        <v>878</v>
      </c>
      <c r="I17" s="13"/>
      <c r="J17" s="13">
        <v>335</v>
      </c>
      <c r="K17" s="13">
        <v>1</v>
      </c>
      <c r="L17" s="13">
        <v>336</v>
      </c>
      <c r="M17" s="13"/>
      <c r="N17" s="13">
        <v>1111</v>
      </c>
      <c r="O17" s="13">
        <v>7</v>
      </c>
      <c r="P17" s="13">
        <v>1118</v>
      </c>
      <c r="Q17" s="13"/>
      <c r="R17" s="13">
        <v>109</v>
      </c>
      <c r="S17" s="13">
        <v>2</v>
      </c>
      <c r="T17" s="13">
        <v>111</v>
      </c>
      <c r="U17" s="13"/>
      <c r="V17" s="13">
        <v>1616</v>
      </c>
      <c r="W17" s="13">
        <v>18</v>
      </c>
      <c r="X17" s="13">
        <v>1634</v>
      </c>
      <c r="Y17" s="13"/>
      <c r="Z17" s="13">
        <v>76</v>
      </c>
      <c r="AA17" s="13">
        <v>2</v>
      </c>
      <c r="AB17" s="13">
        <v>78</v>
      </c>
      <c r="AC17" s="14"/>
      <c r="AD17" s="13">
        <f t="shared" si="1"/>
        <v>4414</v>
      </c>
      <c r="AE17" s="13">
        <f t="shared" si="0"/>
        <v>58</v>
      </c>
      <c r="AF17" s="13">
        <f t="shared" si="0"/>
        <v>4472</v>
      </c>
      <c r="AI17" s="1"/>
    </row>
    <row r="18" spans="1:35" s="3" customFormat="1" ht="12.75" customHeight="1">
      <c r="A18" s="8" t="s">
        <v>19</v>
      </c>
      <c r="B18" s="13">
        <v>59</v>
      </c>
      <c r="C18" s="26" t="s">
        <v>35</v>
      </c>
      <c r="D18" s="13">
        <v>59</v>
      </c>
      <c r="E18" s="13"/>
      <c r="F18" s="13">
        <v>204</v>
      </c>
      <c r="G18" s="13">
        <v>5</v>
      </c>
      <c r="H18" s="13">
        <v>209</v>
      </c>
      <c r="I18" s="13"/>
      <c r="J18" s="13">
        <v>95</v>
      </c>
      <c r="K18" s="26" t="s">
        <v>35</v>
      </c>
      <c r="L18" s="13">
        <v>95</v>
      </c>
      <c r="M18" s="13"/>
      <c r="N18" s="13">
        <v>175</v>
      </c>
      <c r="O18" s="26" t="s">
        <v>35</v>
      </c>
      <c r="P18" s="13">
        <v>175</v>
      </c>
      <c r="Q18" s="13"/>
      <c r="R18" s="13">
        <v>15</v>
      </c>
      <c r="S18" s="26" t="s">
        <v>35</v>
      </c>
      <c r="T18" s="13">
        <v>15</v>
      </c>
      <c r="U18" s="13"/>
      <c r="V18" s="13">
        <v>192</v>
      </c>
      <c r="W18" s="13">
        <v>1</v>
      </c>
      <c r="X18" s="13">
        <v>193</v>
      </c>
      <c r="Y18" s="13"/>
      <c r="Z18" s="13">
        <v>18</v>
      </c>
      <c r="AA18" s="13">
        <v>1</v>
      </c>
      <c r="AB18" s="13">
        <v>19</v>
      </c>
      <c r="AC18" s="14"/>
      <c r="AD18" s="13">
        <f t="shared" si="1"/>
        <v>758</v>
      </c>
      <c r="AE18" s="13">
        <f>AA18+W18+G18</f>
        <v>7</v>
      </c>
      <c r="AF18" s="13">
        <f t="shared" si="0"/>
        <v>765</v>
      </c>
      <c r="AI18" s="1"/>
    </row>
    <row r="19" spans="1:35" s="3" customFormat="1" ht="12.75" customHeight="1">
      <c r="A19" s="8" t="s">
        <v>20</v>
      </c>
      <c r="B19" s="13">
        <v>1474</v>
      </c>
      <c r="C19" s="13">
        <v>11</v>
      </c>
      <c r="D19" s="13">
        <v>1485</v>
      </c>
      <c r="E19" s="13"/>
      <c r="F19" s="13">
        <v>3504</v>
      </c>
      <c r="G19" s="13">
        <v>81</v>
      </c>
      <c r="H19" s="13">
        <v>3585</v>
      </c>
      <c r="I19" s="13"/>
      <c r="J19" s="13">
        <v>2516</v>
      </c>
      <c r="K19" s="13">
        <v>5</v>
      </c>
      <c r="L19" s="13">
        <v>2521</v>
      </c>
      <c r="M19" s="13"/>
      <c r="N19" s="13">
        <v>5812</v>
      </c>
      <c r="O19" s="13">
        <v>64</v>
      </c>
      <c r="P19" s="13">
        <v>5876</v>
      </c>
      <c r="Q19" s="13"/>
      <c r="R19" s="13">
        <v>749</v>
      </c>
      <c r="S19" s="13">
        <v>23</v>
      </c>
      <c r="T19" s="13">
        <v>772</v>
      </c>
      <c r="U19" s="13"/>
      <c r="V19" s="13">
        <v>14995</v>
      </c>
      <c r="W19" s="13">
        <v>50</v>
      </c>
      <c r="X19" s="13">
        <v>15045</v>
      </c>
      <c r="Y19" s="13"/>
      <c r="Z19" s="13">
        <v>376</v>
      </c>
      <c r="AA19" s="13">
        <v>8</v>
      </c>
      <c r="AB19" s="13">
        <v>384</v>
      </c>
      <c r="AC19" s="14"/>
      <c r="AD19" s="13">
        <f t="shared" si="1"/>
        <v>29426</v>
      </c>
      <c r="AE19" s="13">
        <f t="shared" si="0"/>
        <v>242</v>
      </c>
      <c r="AF19" s="13">
        <f t="shared" si="0"/>
        <v>29668</v>
      </c>
      <c r="AI19" s="1"/>
    </row>
    <row r="20" spans="1:35" s="3" customFormat="1" ht="12.75" customHeight="1">
      <c r="A20" s="8" t="s">
        <v>21</v>
      </c>
      <c r="B20" s="13">
        <v>934</v>
      </c>
      <c r="C20" s="13">
        <v>10</v>
      </c>
      <c r="D20" s="13">
        <v>944</v>
      </c>
      <c r="E20" s="13"/>
      <c r="F20" s="13">
        <v>3657</v>
      </c>
      <c r="G20" s="13">
        <v>130</v>
      </c>
      <c r="H20" s="13">
        <v>3787</v>
      </c>
      <c r="I20" s="13"/>
      <c r="J20" s="13">
        <v>612</v>
      </c>
      <c r="K20" s="13">
        <v>4</v>
      </c>
      <c r="L20" s="13">
        <v>616</v>
      </c>
      <c r="M20" s="13"/>
      <c r="N20" s="13">
        <v>3163</v>
      </c>
      <c r="O20" s="13">
        <v>34</v>
      </c>
      <c r="P20" s="13">
        <v>3197</v>
      </c>
      <c r="Q20" s="13"/>
      <c r="R20" s="13">
        <v>518</v>
      </c>
      <c r="S20" s="13">
        <v>1</v>
      </c>
      <c r="T20" s="13">
        <v>519</v>
      </c>
      <c r="U20" s="13"/>
      <c r="V20" s="13">
        <v>6199</v>
      </c>
      <c r="W20" s="13">
        <v>61</v>
      </c>
      <c r="X20" s="13">
        <v>6260</v>
      </c>
      <c r="Y20" s="13"/>
      <c r="Z20" s="13">
        <v>381</v>
      </c>
      <c r="AA20" s="13">
        <v>4</v>
      </c>
      <c r="AB20" s="13">
        <v>385</v>
      </c>
      <c r="AC20" s="14"/>
      <c r="AD20" s="13">
        <f t="shared" si="1"/>
        <v>15464</v>
      </c>
      <c r="AE20" s="13">
        <f t="shared" si="0"/>
        <v>244</v>
      </c>
      <c r="AF20" s="13">
        <f t="shared" si="0"/>
        <v>15708</v>
      </c>
      <c r="AI20" s="1"/>
    </row>
    <row r="21" spans="1:35" s="3" customFormat="1" ht="12.75" customHeight="1">
      <c r="A21" s="8" t="s">
        <v>22</v>
      </c>
      <c r="B21" s="13">
        <v>62</v>
      </c>
      <c r="C21" s="26" t="s">
        <v>35</v>
      </c>
      <c r="D21" s="13">
        <v>62</v>
      </c>
      <c r="E21" s="13"/>
      <c r="F21" s="13">
        <v>322</v>
      </c>
      <c r="G21" s="13">
        <v>26</v>
      </c>
      <c r="H21" s="13">
        <v>348</v>
      </c>
      <c r="I21" s="13"/>
      <c r="J21" s="13">
        <v>113</v>
      </c>
      <c r="K21" s="13">
        <v>1</v>
      </c>
      <c r="L21" s="13">
        <v>114</v>
      </c>
      <c r="M21" s="13"/>
      <c r="N21" s="13">
        <v>178</v>
      </c>
      <c r="O21" s="13">
        <v>7</v>
      </c>
      <c r="P21" s="13">
        <v>185</v>
      </c>
      <c r="Q21" s="13"/>
      <c r="R21" s="13">
        <v>18</v>
      </c>
      <c r="S21" s="13">
        <v>1</v>
      </c>
      <c r="T21" s="13">
        <v>19</v>
      </c>
      <c r="U21" s="13"/>
      <c r="V21" s="13">
        <v>325</v>
      </c>
      <c r="W21" s="13">
        <v>10</v>
      </c>
      <c r="X21" s="13">
        <v>335</v>
      </c>
      <c r="Y21" s="13"/>
      <c r="Z21" s="13">
        <v>30</v>
      </c>
      <c r="AA21" s="26" t="s">
        <v>35</v>
      </c>
      <c r="AB21" s="13">
        <v>30</v>
      </c>
      <c r="AC21" s="14"/>
      <c r="AD21" s="13">
        <f t="shared" si="1"/>
        <v>1048</v>
      </c>
      <c r="AE21" s="13">
        <f>W21+S21+O21+K21+G21</f>
        <v>45</v>
      </c>
      <c r="AF21" s="13">
        <f aca="true" t="shared" si="2" ref="AE21:AF24">AB21+X21+T21+P21+L21+H21+D21</f>
        <v>1093</v>
      </c>
      <c r="AI21" s="1"/>
    </row>
    <row r="22" spans="1:35" s="3" customFormat="1" ht="12.75" customHeight="1">
      <c r="A22" s="8" t="s">
        <v>23</v>
      </c>
      <c r="B22" s="13">
        <v>629</v>
      </c>
      <c r="C22" s="13">
        <v>11</v>
      </c>
      <c r="D22" s="13">
        <v>640</v>
      </c>
      <c r="E22" s="13"/>
      <c r="F22" s="13">
        <v>1242</v>
      </c>
      <c r="G22" s="13">
        <v>53</v>
      </c>
      <c r="H22" s="13">
        <v>1295</v>
      </c>
      <c r="I22" s="13"/>
      <c r="J22" s="13">
        <v>1760</v>
      </c>
      <c r="K22" s="13">
        <v>1</v>
      </c>
      <c r="L22" s="13">
        <v>1761</v>
      </c>
      <c r="M22" s="13"/>
      <c r="N22" s="13">
        <v>3128</v>
      </c>
      <c r="O22" s="13">
        <v>49</v>
      </c>
      <c r="P22" s="13">
        <v>3177</v>
      </c>
      <c r="Q22" s="13"/>
      <c r="R22" s="13">
        <v>217</v>
      </c>
      <c r="S22" s="13">
        <v>4</v>
      </c>
      <c r="T22" s="13">
        <v>221</v>
      </c>
      <c r="U22" s="13"/>
      <c r="V22" s="13">
        <v>3513</v>
      </c>
      <c r="W22" s="13">
        <v>41</v>
      </c>
      <c r="X22" s="13">
        <v>3554</v>
      </c>
      <c r="Y22" s="13"/>
      <c r="Z22" s="13">
        <v>252</v>
      </c>
      <c r="AA22" s="13">
        <v>10</v>
      </c>
      <c r="AB22" s="13">
        <v>262</v>
      </c>
      <c r="AC22" s="14"/>
      <c r="AD22" s="13">
        <f t="shared" si="1"/>
        <v>10741</v>
      </c>
      <c r="AE22" s="13">
        <f t="shared" si="2"/>
        <v>169</v>
      </c>
      <c r="AF22" s="13">
        <f t="shared" si="2"/>
        <v>10910</v>
      </c>
      <c r="AI22" s="1"/>
    </row>
    <row r="23" spans="1:35" s="3" customFormat="1" ht="12.75" customHeight="1">
      <c r="A23" s="8" t="s">
        <v>24</v>
      </c>
      <c r="B23" s="13">
        <v>1002</v>
      </c>
      <c r="C23" s="13">
        <v>13</v>
      </c>
      <c r="D23" s="13">
        <v>1015</v>
      </c>
      <c r="E23" s="13"/>
      <c r="F23" s="13">
        <v>3346</v>
      </c>
      <c r="G23" s="13">
        <v>128</v>
      </c>
      <c r="H23" s="13">
        <v>3474</v>
      </c>
      <c r="I23" s="13"/>
      <c r="J23" s="13">
        <v>1224</v>
      </c>
      <c r="K23" s="13">
        <v>8</v>
      </c>
      <c r="L23" s="13">
        <v>1232</v>
      </c>
      <c r="M23" s="13"/>
      <c r="N23" s="13">
        <v>4175</v>
      </c>
      <c r="O23" s="13">
        <v>57</v>
      </c>
      <c r="P23" s="13">
        <v>4232</v>
      </c>
      <c r="Q23" s="13"/>
      <c r="R23" s="13">
        <v>384</v>
      </c>
      <c r="S23" s="13">
        <v>7</v>
      </c>
      <c r="T23" s="13">
        <v>391</v>
      </c>
      <c r="U23" s="13"/>
      <c r="V23" s="13">
        <v>8349</v>
      </c>
      <c r="W23" s="13">
        <v>77</v>
      </c>
      <c r="X23" s="13">
        <v>8426</v>
      </c>
      <c r="Y23" s="13"/>
      <c r="Z23" s="13">
        <v>551</v>
      </c>
      <c r="AA23" s="13">
        <v>8</v>
      </c>
      <c r="AB23" s="13">
        <v>559</v>
      </c>
      <c r="AC23" s="14"/>
      <c r="AD23" s="13">
        <f t="shared" si="1"/>
        <v>19031</v>
      </c>
      <c r="AE23" s="13">
        <f t="shared" si="2"/>
        <v>298</v>
      </c>
      <c r="AF23" s="13">
        <f t="shared" si="2"/>
        <v>19329</v>
      </c>
      <c r="AI23" s="1"/>
    </row>
    <row r="24" spans="1:35" s="3" customFormat="1" ht="12.75" customHeight="1">
      <c r="A24" s="8" t="s">
        <v>25</v>
      </c>
      <c r="B24" s="13">
        <v>142</v>
      </c>
      <c r="C24" s="26" t="s">
        <v>35</v>
      </c>
      <c r="D24" s="13">
        <v>142</v>
      </c>
      <c r="E24" s="13"/>
      <c r="F24" s="13">
        <v>1042</v>
      </c>
      <c r="G24" s="13">
        <v>50</v>
      </c>
      <c r="H24" s="13">
        <v>1092</v>
      </c>
      <c r="I24" s="13"/>
      <c r="J24" s="13">
        <v>1012</v>
      </c>
      <c r="K24" s="13">
        <v>4</v>
      </c>
      <c r="L24" s="13">
        <v>1016</v>
      </c>
      <c r="M24" s="13"/>
      <c r="N24" s="13">
        <v>1404</v>
      </c>
      <c r="O24" s="13">
        <v>10</v>
      </c>
      <c r="P24" s="13">
        <v>1414</v>
      </c>
      <c r="Q24" s="13"/>
      <c r="R24" s="13">
        <v>82</v>
      </c>
      <c r="S24" s="13">
        <v>2</v>
      </c>
      <c r="T24" s="13">
        <v>84</v>
      </c>
      <c r="U24" s="13"/>
      <c r="V24" s="13">
        <v>2995</v>
      </c>
      <c r="W24" s="13">
        <v>25</v>
      </c>
      <c r="X24" s="13">
        <v>3020</v>
      </c>
      <c r="Y24" s="13"/>
      <c r="Z24" s="13">
        <v>97</v>
      </c>
      <c r="AA24" s="13">
        <v>1</v>
      </c>
      <c r="AB24" s="13">
        <v>98</v>
      </c>
      <c r="AC24" s="14"/>
      <c r="AD24" s="13">
        <f t="shared" si="1"/>
        <v>6774</v>
      </c>
      <c r="AE24" s="13">
        <f>AA24+W24+S24+O24+K24+G24</f>
        <v>92</v>
      </c>
      <c r="AF24" s="13">
        <f t="shared" si="2"/>
        <v>6866</v>
      </c>
      <c r="AI24" s="1"/>
    </row>
    <row r="25" spans="1:35" s="3" customFormat="1" ht="12.75" customHeight="1">
      <c r="A25" s="8"/>
      <c r="B25" s="16"/>
      <c r="C25" s="16"/>
      <c r="D25" s="13"/>
      <c r="E25" s="13"/>
      <c r="F25" s="16"/>
      <c r="G25" s="16"/>
      <c r="H25" s="13"/>
      <c r="I25" s="13"/>
      <c r="J25" s="16"/>
      <c r="K25" s="16"/>
      <c r="L25" s="13"/>
      <c r="M25" s="13"/>
      <c r="N25" s="16"/>
      <c r="O25" s="16"/>
      <c r="P25" s="13"/>
      <c r="Q25" s="14"/>
      <c r="R25" s="16"/>
      <c r="S25" s="16"/>
      <c r="T25" s="13"/>
      <c r="U25" s="14"/>
      <c r="V25" s="16"/>
      <c r="W25" s="16"/>
      <c r="X25" s="13"/>
      <c r="Y25" s="14"/>
      <c r="Z25" s="13"/>
      <c r="AA25" s="16"/>
      <c r="AB25" s="13"/>
      <c r="AC25" s="14"/>
      <c r="AD25" s="13"/>
      <c r="AE25" s="13"/>
      <c r="AF25" s="13"/>
      <c r="AI25" s="1"/>
    </row>
    <row r="26" spans="1:55" s="3" customFormat="1" ht="12.75">
      <c r="A26" s="10" t="s">
        <v>26</v>
      </c>
      <c r="B26" s="17">
        <f>SUM(B5:B24)</f>
        <v>9626</v>
      </c>
      <c r="C26" s="17">
        <f>SUM(C5:C24)</f>
        <v>186</v>
      </c>
      <c r="D26" s="17">
        <v>9812</v>
      </c>
      <c r="E26" s="17"/>
      <c r="F26" s="17">
        <f>SUM(F5:F24)</f>
        <v>33223</v>
      </c>
      <c r="G26" s="17">
        <f>SUM(G5:G24)</f>
        <v>1458</v>
      </c>
      <c r="H26" s="17">
        <f>SUM(H5:H24)</f>
        <v>34681</v>
      </c>
      <c r="I26" s="17"/>
      <c r="J26" s="17">
        <f>SUM(J5:J24)</f>
        <v>15694</v>
      </c>
      <c r="K26" s="17">
        <f>SUM(K5:K24)</f>
        <v>64</v>
      </c>
      <c r="L26" s="17">
        <f>SUM(L5:L24)</f>
        <v>15758</v>
      </c>
      <c r="M26" s="17"/>
      <c r="N26" s="17">
        <f>SUM(N5:N24)</f>
        <v>48979</v>
      </c>
      <c r="O26" s="17">
        <f>SUM(O5:O24)</f>
        <v>547</v>
      </c>
      <c r="P26" s="17">
        <f>SUM(P5:P24)</f>
        <v>49526</v>
      </c>
      <c r="Q26" s="17"/>
      <c r="R26" s="17">
        <f>SUM(R5:R24)</f>
        <v>5443</v>
      </c>
      <c r="S26" s="17">
        <f>SUM(S5:S24)</f>
        <v>116</v>
      </c>
      <c r="T26" s="17">
        <f>SUM(T5:T24)</f>
        <v>5559</v>
      </c>
      <c r="U26" s="17"/>
      <c r="V26" s="17">
        <f>SUM(V5:V24)</f>
        <v>65983</v>
      </c>
      <c r="W26" s="17">
        <f>SUM(W5:W24)</f>
        <v>768</v>
      </c>
      <c r="X26" s="17">
        <f>SUM(X5:X24)</f>
        <v>66751</v>
      </c>
      <c r="Y26" s="17"/>
      <c r="Z26" s="17">
        <f>SUM(Z5:Z24)</f>
        <v>4165</v>
      </c>
      <c r="AA26" s="17">
        <f>SUM(AA5:AA24)</f>
        <v>89</v>
      </c>
      <c r="AB26" s="17">
        <f>SUM(AB5:AB24)</f>
        <v>4254</v>
      </c>
      <c r="AC26" s="14"/>
      <c r="AD26" s="17">
        <f>SUM(AD5:AD24)</f>
        <v>183113</v>
      </c>
      <c r="AE26" s="17">
        <f>SUM(AE5:AE24)</f>
        <v>3228</v>
      </c>
      <c r="AF26" s="17">
        <f>SUM(AF5:AF24)</f>
        <v>186341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32" ht="12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9" ht="12.75" customHeight="1">
      <c r="A29" s="5" t="s">
        <v>1</v>
      </c>
    </row>
  </sheetData>
  <sheetProtection/>
  <mergeCells count="9">
    <mergeCell ref="AD3:AF3"/>
    <mergeCell ref="A1:P1"/>
    <mergeCell ref="F3:H3"/>
    <mergeCell ref="J3:L3"/>
    <mergeCell ref="N3:P3"/>
    <mergeCell ref="R3:T3"/>
    <mergeCell ref="V3:X3"/>
    <mergeCell ref="Z3:AB3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2015-03-19T13:12:11Z</cp:lastPrinted>
  <dcterms:created xsi:type="dcterms:W3CDTF">2007-12-17T15:33:18Z</dcterms:created>
  <dcterms:modified xsi:type="dcterms:W3CDTF">2019-06-10T09:16:12Z</dcterms:modified>
  <cp:category/>
  <cp:version/>
  <cp:contentType/>
  <cp:contentStatus/>
</cp:coreProperties>
</file>