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1355" windowHeight="8535" activeTab="0"/>
  </bookViews>
  <sheets>
    <sheet name="6.18" sheetId="1" r:id="rId1"/>
  </sheets>
  <definedNames>
    <definedName name="_xlnm.Print_Area" localSheetId="0">'6.18'!$A$1:$X$35</definedName>
  </definedNames>
  <calcPr fullCalcOnLoad="1"/>
</workbook>
</file>

<file path=xl/sharedStrings.xml><?xml version="1.0" encoding="utf-8"?>
<sst xmlns="http://schemas.openxmlformats.org/spreadsheetml/2006/main" count="53" uniqueCount="31">
  <si>
    <t>Piemonte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</si>
  <si>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</si>
  <si>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</si>
  <si>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</si>
  <si>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</si>
  <si>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</si>
  <si>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</si>
  <si>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</si>
  <si>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</si>
  <si>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</si>
  <si>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</si>
  <si>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</si>
  <si>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</si>
  <si>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</si>
  <si>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</si>
  <si>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</si>
  <si>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</si>
  <si>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</si>
  <si>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</si>
  <si>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</si>
  <si>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Valle d'Aosta/
Vallée d'Aoste</t>
  </si>
  <si>
    <r>
      <t xml:space="preserve">Regione sede universitaria </t>
    </r>
    <r>
      <rPr>
        <i/>
        <sz val="8"/>
        <rFont val="Arial"/>
        <family val="2"/>
      </rPr>
      <t>(a)</t>
    </r>
  </si>
  <si>
    <t>REGIONE
DI RESIDENZA</t>
  </si>
  <si>
    <t>Bolzano-Bozen</t>
  </si>
  <si>
    <t>Trento</t>
  </si>
  <si>
    <t>Valle d'Aosta/Vallée d'Aoste</t>
  </si>
  <si>
    <t>Regione non definita o residenza estera</t>
  </si>
  <si>
    <t>(a) Le regioni si riferiscono alla collocazione geografica della sede universitaria e non alla sede didattica del corso</t>
  </si>
  <si>
    <r>
      <t>Fonte:</t>
    </r>
    <r>
      <rPr>
        <sz val="7"/>
        <rFont val="Arial"/>
        <family val="2"/>
      </rPr>
      <t xml:space="preserve"> Miur - Ministero dell'istruzione, dell'Università e della Ricerca (dati provvisori)</t>
    </r>
  </si>
  <si>
    <t>Tavola 6.19 - La mobilità degli studenti universitari: iscritti ai corsi di laurea secondo la regione di residenza e la regione di ubicazione della sede universitaria - Valori assoluti - Anno accademico 2014/2015</t>
  </si>
  <si>
    <t>Repubblica di San Marino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</si>
</sst>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##0.0"/>
    <numFmt numFmtId="171" formatCode="###0"/>
  </numFmts>
  <fonts count="55">
    <font>
      <sz val="10"/>
      <name val="Arial"/>
      <family val="0"/>
    </font>
    <font>
      <sz val="7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 Bold"/>
      <family val="0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2" fillId="0" borderId="10" xfId="50" applyFont="1" applyFill="1" applyBorder="1" applyAlignment="1">
      <alignment horizontal="left"/>
      <protection/>
    </xf>
    <xf numFmtId="3" fontId="5" fillId="0" borderId="0" xfId="50" applyFont="1" applyFill="1" applyBorder="1" applyAlignment="1">
      <alignment horizontal="left"/>
      <protection/>
    </xf>
    <xf numFmtId="3" fontId="2" fillId="0" borderId="0" xfId="50" applyFont="1" applyFill="1" applyBorder="1" applyAlignment="1">
      <alignment horizontal="left" vertical="center" wrapText="1"/>
      <protection/>
    </xf>
    <xf numFmtId="3" fontId="3" fillId="0" borderId="0" xfId="50" applyFont="1" applyFill="1" applyBorder="1" applyAlignment="1">
      <alignment horizontal="left"/>
      <protection/>
    </xf>
    <xf numFmtId="3" fontId="2" fillId="0" borderId="0" xfId="50" applyFont="1" applyFill="1" applyBorder="1" applyAlignment="1">
      <alignment horizontal="left"/>
      <protection/>
    </xf>
    <xf numFmtId="0" fontId="0" fillId="0" borderId="0" xfId="0" applyAlignment="1">
      <alignment horizontal="left" vertical="top"/>
    </xf>
    <xf numFmtId="0" fontId="6" fillId="0" borderId="0" xfId="0" applyFont="1" applyBorder="1" applyAlignment="1">
      <alignment horizontal="left" vertical="top"/>
    </xf>
    <xf numFmtId="3" fontId="4" fillId="0" borderId="0" xfId="50" applyFont="1" applyFill="1" applyBorder="1" applyAlignment="1">
      <alignment horizontal="left"/>
      <protection/>
    </xf>
    <xf numFmtId="3" fontId="3" fillId="0" borderId="11" xfId="50" applyFont="1" applyFill="1" applyBorder="1" applyAlignment="1">
      <alignment horizontal="right" vertical="center" wrapText="1"/>
      <protection/>
    </xf>
    <xf numFmtId="3" fontId="2" fillId="0" borderId="11" xfId="50" applyFont="1" applyFill="1" applyBorder="1" applyAlignment="1">
      <alignment horizontal="right" vertical="center" wrapText="1"/>
      <protection/>
    </xf>
    <xf numFmtId="3" fontId="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9" fillId="0" borderId="0" xfId="49" applyFont="1" applyBorder="1" applyAlignment="1">
      <alignment horizontal="center" wrapText="1"/>
      <protection/>
    </xf>
    <xf numFmtId="0" fontId="9" fillId="0" borderId="0" xfId="49" applyFont="1" applyBorder="1" applyAlignment="1">
      <alignment wrapText="1"/>
      <protection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left" vertical="top"/>
    </xf>
    <xf numFmtId="3" fontId="7" fillId="0" borderId="0" xfId="0" applyNumberFormat="1" applyFont="1" applyFill="1" applyBorder="1" applyAlignment="1">
      <alignment horizontal="right" vertical="center"/>
    </xf>
    <xf numFmtId="3" fontId="2" fillId="0" borderId="11" xfId="50" applyFont="1" applyFill="1" applyBorder="1" applyAlignment="1">
      <alignment horizontal="right" vertical="center" wrapText="1"/>
      <protection/>
    </xf>
    <xf numFmtId="3" fontId="4" fillId="0" borderId="11" xfId="50" applyFont="1" applyFill="1" applyBorder="1" applyAlignment="1">
      <alignment horizontal="right" vertical="center" wrapText="1"/>
      <protection/>
    </xf>
    <xf numFmtId="3" fontId="3" fillId="0" borderId="11" xfId="50" applyFont="1" applyFill="1" applyBorder="1" applyAlignment="1">
      <alignment horizontal="right" vertical="center" wrapText="1"/>
      <protection/>
    </xf>
    <xf numFmtId="41" fontId="7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54" fillId="0" borderId="0" xfId="0" applyNumberFormat="1" applyFont="1" applyAlignment="1">
      <alignment horizontal="left" vertical="top"/>
    </xf>
    <xf numFmtId="3" fontId="7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0" fillId="0" borderId="0" xfId="48">
      <alignment/>
      <protection/>
    </xf>
    <xf numFmtId="41" fontId="13" fillId="0" borderId="0" xfId="0" applyNumberFormat="1" applyFont="1" applyFill="1" applyBorder="1" applyAlignment="1">
      <alignment horizontal="right" vertical="center"/>
    </xf>
    <xf numFmtId="0" fontId="0" fillId="0" borderId="0" xfId="48" applyBorder="1">
      <alignment/>
      <protection/>
    </xf>
    <xf numFmtId="0" fontId="9" fillId="0" borderId="0" xfId="48" applyFont="1" applyBorder="1" applyAlignment="1">
      <alignment horizontal="center" wrapText="1"/>
      <protection/>
    </xf>
    <xf numFmtId="0" fontId="12" fillId="0" borderId="0" xfId="48" applyFont="1" applyBorder="1" applyAlignment="1">
      <alignment vertical="center" wrapText="1"/>
      <protection/>
    </xf>
    <xf numFmtId="3" fontId="10" fillId="0" borderId="0" xfId="0" applyNumberFormat="1" applyFont="1" applyAlignment="1">
      <alignment horizontal="left" vertical="top"/>
    </xf>
    <xf numFmtId="0" fontId="3" fillId="0" borderId="12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6.18" xfId="48"/>
    <cellStyle name="Normale_6.19" xfId="49"/>
    <cellStyle name="Normale_TAV10_17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31.00390625" style="0" customWidth="1"/>
    <col min="2" max="24" width="12.7109375" style="0" customWidth="1"/>
  </cols>
  <sheetData>
    <row r="1" spans="1:24" s="6" customFormat="1" ht="12.75" customHeight="1">
      <c r="A1" s="7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6" customFormat="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.75" customHeight="1">
      <c r="A3" s="38" t="s">
        <v>22</v>
      </c>
      <c r="B3" s="40" t="s">
        <v>21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25.5" customHeight="1">
      <c r="A4" s="39"/>
      <c r="B4" s="9" t="s">
        <v>0</v>
      </c>
      <c r="C4" s="22" t="s">
        <v>20</v>
      </c>
      <c r="D4" s="9" t="s">
        <v>1</v>
      </c>
      <c r="E4" s="9" t="s">
        <v>2</v>
      </c>
      <c r="F4" s="23" t="s">
        <v>23</v>
      </c>
      <c r="G4" s="23" t="s">
        <v>24</v>
      </c>
      <c r="H4" s="9" t="s">
        <v>3</v>
      </c>
      <c r="I4" s="9" t="s">
        <v>4</v>
      </c>
      <c r="J4" s="9" t="s">
        <v>5</v>
      </c>
      <c r="K4" s="9" t="s">
        <v>6</v>
      </c>
      <c r="L4" s="24" t="s">
        <v>7</v>
      </c>
      <c r="M4" s="24" t="s">
        <v>8</v>
      </c>
      <c r="N4" s="24" t="s">
        <v>9</v>
      </c>
      <c r="O4" s="24" t="s">
        <v>10</v>
      </c>
      <c r="P4" s="24" t="s">
        <v>11</v>
      </c>
      <c r="Q4" s="9" t="s">
        <v>12</v>
      </c>
      <c r="R4" s="24" t="s">
        <v>13</v>
      </c>
      <c r="S4" s="24" t="s">
        <v>15</v>
      </c>
      <c r="T4" s="24" t="s">
        <v>14</v>
      </c>
      <c r="U4" s="24" t="s">
        <v>16</v>
      </c>
      <c r="V4" s="24" t="s">
        <v>17</v>
      </c>
      <c r="W4" s="24" t="s">
        <v>18</v>
      </c>
      <c r="X4" s="10" t="s">
        <v>19</v>
      </c>
    </row>
    <row r="5" spans="1:24" s="6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5" s="6" customFormat="1" ht="12.75" customHeight="1">
      <c r="A6" s="4" t="s">
        <v>0</v>
      </c>
      <c r="B6" s="25">
        <v>76294.0000000001</v>
      </c>
      <c r="C6" s="25">
        <v>251</v>
      </c>
      <c r="D6" s="25">
        <v>10588.999999999965</v>
      </c>
      <c r="E6" s="28">
        <f aca="true" t="shared" si="0" ref="E6:E11">SUM(F6:G6)</f>
        <v>92</v>
      </c>
      <c r="F6" s="33">
        <v>15</v>
      </c>
      <c r="G6" s="33">
        <v>77</v>
      </c>
      <c r="H6" s="25">
        <v>458.0000000000003</v>
      </c>
      <c r="I6" s="25">
        <v>103.99999999999994</v>
      </c>
      <c r="J6" s="25">
        <v>2838.0000000000014</v>
      </c>
      <c r="K6" s="25">
        <v>730.9999999999998</v>
      </c>
      <c r="L6" s="25">
        <v>362.0000000000003</v>
      </c>
      <c r="M6" s="25">
        <v>51.000000000000014</v>
      </c>
      <c r="N6" s="25">
        <v>118.00000000000003</v>
      </c>
      <c r="O6" s="25">
        <v>1712.000000000001</v>
      </c>
      <c r="P6" s="25">
        <v>79</v>
      </c>
      <c r="Q6" s="25">
        <v>11</v>
      </c>
      <c r="R6" s="25">
        <v>261</v>
      </c>
      <c r="S6" s="25">
        <v>2</v>
      </c>
      <c r="T6" s="25">
        <v>33.00000000000001</v>
      </c>
      <c r="U6" s="25">
        <v>41.000000000000014</v>
      </c>
      <c r="V6" s="25">
        <v>65.00000000000001</v>
      </c>
      <c r="W6" s="25">
        <v>46.00000000000001</v>
      </c>
      <c r="X6" s="21">
        <f>SUM(B6:E6)+SUM(H6:W6)</f>
        <v>94138.00000000007</v>
      </c>
      <c r="Y6" s="20"/>
    </row>
    <row r="7" spans="1:25" s="18" customFormat="1" ht="12.75" customHeight="1">
      <c r="A7" s="3" t="s">
        <v>25</v>
      </c>
      <c r="B7" s="31">
        <v>1539.0000000000005</v>
      </c>
      <c r="C7" s="31">
        <v>773.9999999999999</v>
      </c>
      <c r="D7" s="31">
        <v>278</v>
      </c>
      <c r="E7" s="31">
        <f t="shared" si="0"/>
        <v>2</v>
      </c>
      <c r="F7" s="30">
        <v>0</v>
      </c>
      <c r="G7" s="30">
        <v>2</v>
      </c>
      <c r="H7" s="31">
        <v>29.000000000000004</v>
      </c>
      <c r="I7" s="31">
        <v>13</v>
      </c>
      <c r="J7" s="31">
        <v>37.00000000000001</v>
      </c>
      <c r="K7" s="31">
        <v>54</v>
      </c>
      <c r="L7" s="31">
        <v>22.00000000000001</v>
      </c>
      <c r="M7" s="31">
        <v>3</v>
      </c>
      <c r="N7" s="31">
        <v>8</v>
      </c>
      <c r="O7" s="31">
        <v>58.00000000000001</v>
      </c>
      <c r="P7" s="31">
        <v>4</v>
      </c>
      <c r="Q7" s="31">
        <v>0</v>
      </c>
      <c r="R7" s="31">
        <v>10</v>
      </c>
      <c r="S7" s="31">
        <v>0</v>
      </c>
      <c r="T7" s="31">
        <v>1</v>
      </c>
      <c r="U7" s="31">
        <v>0</v>
      </c>
      <c r="V7" s="31">
        <v>2</v>
      </c>
      <c r="W7" s="31">
        <v>2</v>
      </c>
      <c r="X7" s="31">
        <f>SUM(B7:E7)+SUM(H7:W7)</f>
        <v>2836.0000000000005</v>
      </c>
      <c r="Y7" s="20"/>
    </row>
    <row r="8" spans="1:25" s="6" customFormat="1" ht="12.75" customHeight="1">
      <c r="A8" s="4" t="s">
        <v>1</v>
      </c>
      <c r="B8" s="25">
        <v>2706.0000000000027</v>
      </c>
      <c r="C8" s="25">
        <v>27.000000000000007</v>
      </c>
      <c r="D8" s="25">
        <v>183077.99999999977</v>
      </c>
      <c r="E8" s="28">
        <f t="shared" si="0"/>
        <v>1144.9999999999998</v>
      </c>
      <c r="F8" s="33">
        <v>75</v>
      </c>
      <c r="G8" s="33">
        <v>1069.9999999999998</v>
      </c>
      <c r="H8" s="25">
        <v>5380.000000000014</v>
      </c>
      <c r="I8" s="25">
        <v>283.0000000000001</v>
      </c>
      <c r="J8" s="25">
        <v>583.0000000000002</v>
      </c>
      <c r="K8" s="25">
        <v>6802.9999999999845</v>
      </c>
      <c r="L8" s="25">
        <v>894.9999999999997</v>
      </c>
      <c r="M8" s="25">
        <v>108.00000000000006</v>
      </c>
      <c r="N8" s="25">
        <v>401.0000000000001</v>
      </c>
      <c r="O8" s="25">
        <v>4302</v>
      </c>
      <c r="P8" s="25">
        <v>253.00000000000006</v>
      </c>
      <c r="Q8" s="25">
        <v>10</v>
      </c>
      <c r="R8" s="25">
        <v>533</v>
      </c>
      <c r="S8" s="25">
        <v>7</v>
      </c>
      <c r="T8" s="25">
        <v>131</v>
      </c>
      <c r="U8" s="25">
        <v>103.00000000000003</v>
      </c>
      <c r="V8" s="25">
        <v>233.00000000000009</v>
      </c>
      <c r="W8" s="25">
        <v>94.00000000000003</v>
      </c>
      <c r="X8" s="21">
        <f aca="true" t="shared" si="1" ref="X8:X17">SUM(B8:E8)+SUM(H8:W8)</f>
        <v>207074.99999999977</v>
      </c>
      <c r="Y8" s="20"/>
    </row>
    <row r="9" spans="1:25" s="6" customFormat="1" ht="12.75" customHeight="1">
      <c r="A9" s="4" t="s">
        <v>2</v>
      </c>
      <c r="B9" s="25">
        <f>SUM(B10:B11)</f>
        <v>144.00000000000003</v>
      </c>
      <c r="C9" s="25">
        <f aca="true" t="shared" si="2" ref="C9:W9">SUM(C10:C11)</f>
        <v>0</v>
      </c>
      <c r="D9" s="25">
        <f t="shared" si="2"/>
        <v>1259.0000000000002</v>
      </c>
      <c r="E9" s="28">
        <f t="shared" si="0"/>
        <v>9576.000000000002</v>
      </c>
      <c r="F9" s="33">
        <f t="shared" si="2"/>
        <v>1864.0000000000005</v>
      </c>
      <c r="G9" s="33">
        <f t="shared" si="2"/>
        <v>7712.000000000002</v>
      </c>
      <c r="H9" s="25">
        <f t="shared" si="2"/>
        <v>4319.999999999995</v>
      </c>
      <c r="I9" s="25">
        <f t="shared" si="2"/>
        <v>247.00000000000003</v>
      </c>
      <c r="J9" s="25">
        <f t="shared" si="2"/>
        <v>25</v>
      </c>
      <c r="K9" s="25">
        <f t="shared" si="2"/>
        <v>1516.9999999999995</v>
      </c>
      <c r="L9" s="25">
        <f t="shared" si="2"/>
        <v>271</v>
      </c>
      <c r="M9" s="25">
        <f t="shared" si="2"/>
        <v>27</v>
      </c>
      <c r="N9" s="25">
        <f t="shared" si="2"/>
        <v>83</v>
      </c>
      <c r="O9" s="25">
        <f t="shared" si="2"/>
        <v>460.00000000000006</v>
      </c>
      <c r="P9" s="25">
        <f t="shared" si="2"/>
        <v>46</v>
      </c>
      <c r="Q9" s="25">
        <f t="shared" si="2"/>
        <v>3</v>
      </c>
      <c r="R9" s="25">
        <f t="shared" si="2"/>
        <v>33</v>
      </c>
      <c r="S9" s="25">
        <f t="shared" si="2"/>
        <v>0</v>
      </c>
      <c r="T9" s="25">
        <f t="shared" si="2"/>
        <v>18</v>
      </c>
      <c r="U9" s="25">
        <f t="shared" si="2"/>
        <v>11</v>
      </c>
      <c r="V9" s="25">
        <f t="shared" si="2"/>
        <v>9</v>
      </c>
      <c r="W9" s="25">
        <f t="shared" si="2"/>
        <v>4</v>
      </c>
      <c r="X9" s="21">
        <f t="shared" si="1"/>
        <v>18052.999999999996</v>
      </c>
      <c r="Y9" s="20"/>
    </row>
    <row r="10" spans="1:25" s="17" customFormat="1" ht="12.75" customHeight="1">
      <c r="A10" s="8" t="s">
        <v>23</v>
      </c>
      <c r="B10" s="21">
        <v>51</v>
      </c>
      <c r="C10" s="29">
        <v>0</v>
      </c>
      <c r="D10" s="21">
        <v>360</v>
      </c>
      <c r="E10" s="21">
        <f t="shared" si="0"/>
        <v>2669</v>
      </c>
      <c r="F10" s="21">
        <v>1508.0000000000002</v>
      </c>
      <c r="G10" s="21">
        <v>1160.9999999999995</v>
      </c>
      <c r="H10" s="21">
        <v>1094.9999999999998</v>
      </c>
      <c r="I10" s="21">
        <v>65</v>
      </c>
      <c r="J10" s="21">
        <v>7</v>
      </c>
      <c r="K10" s="21">
        <v>497</v>
      </c>
      <c r="L10" s="21">
        <v>109</v>
      </c>
      <c r="M10" s="21">
        <v>6</v>
      </c>
      <c r="N10" s="21">
        <v>24</v>
      </c>
      <c r="O10" s="21">
        <v>228.00000000000006</v>
      </c>
      <c r="P10" s="21">
        <v>12</v>
      </c>
      <c r="Q10" s="21">
        <v>1</v>
      </c>
      <c r="R10" s="21">
        <v>14</v>
      </c>
      <c r="S10" s="21">
        <v>0</v>
      </c>
      <c r="T10" s="21">
        <v>10</v>
      </c>
      <c r="U10" s="21">
        <v>7</v>
      </c>
      <c r="V10" s="21">
        <v>4</v>
      </c>
      <c r="W10" s="21">
        <v>3</v>
      </c>
      <c r="X10" s="21">
        <f t="shared" si="1"/>
        <v>5162</v>
      </c>
      <c r="Y10" s="37"/>
    </row>
    <row r="11" spans="1:25" s="17" customFormat="1" ht="12.75" customHeight="1">
      <c r="A11" s="8" t="s">
        <v>24</v>
      </c>
      <c r="B11" s="21">
        <v>93.00000000000003</v>
      </c>
      <c r="C11" s="29">
        <v>0</v>
      </c>
      <c r="D11" s="21">
        <v>899.0000000000002</v>
      </c>
      <c r="E11" s="21">
        <f t="shared" si="0"/>
        <v>6907.000000000002</v>
      </c>
      <c r="F11" s="21">
        <v>356.0000000000001</v>
      </c>
      <c r="G11" s="21">
        <v>6551.000000000002</v>
      </c>
      <c r="H11" s="21">
        <v>3224.999999999996</v>
      </c>
      <c r="I11" s="21">
        <v>182.00000000000003</v>
      </c>
      <c r="J11" s="21">
        <v>18</v>
      </c>
      <c r="K11" s="21">
        <v>1019.9999999999995</v>
      </c>
      <c r="L11" s="21">
        <v>162</v>
      </c>
      <c r="M11" s="21">
        <v>21</v>
      </c>
      <c r="N11" s="21">
        <v>59</v>
      </c>
      <c r="O11" s="21">
        <v>232</v>
      </c>
      <c r="P11" s="21">
        <v>34</v>
      </c>
      <c r="Q11" s="21">
        <v>2</v>
      </c>
      <c r="R11" s="21">
        <v>19</v>
      </c>
      <c r="S11" s="21">
        <v>0</v>
      </c>
      <c r="T11" s="21">
        <v>8</v>
      </c>
      <c r="U11" s="21">
        <v>4</v>
      </c>
      <c r="V11" s="21">
        <v>5</v>
      </c>
      <c r="W11" s="21">
        <v>1</v>
      </c>
      <c r="X11" s="21">
        <f t="shared" si="1"/>
        <v>12890.999999999996</v>
      </c>
      <c r="Y11" s="37"/>
    </row>
    <row r="12" spans="1:26" s="6" customFormat="1" ht="12.75" customHeight="1">
      <c r="A12" s="4" t="s">
        <v>3</v>
      </c>
      <c r="B12" s="25">
        <v>461.0000000000002</v>
      </c>
      <c r="C12" s="31">
        <v>4</v>
      </c>
      <c r="D12" s="25">
        <v>5321.999999999999</v>
      </c>
      <c r="E12" s="28">
        <f aca="true" t="shared" si="3" ref="E12:E17">SUM(F12:G12)</f>
        <v>5497.9999999999945</v>
      </c>
      <c r="F12" s="33">
        <v>174</v>
      </c>
      <c r="G12" s="33">
        <v>5323.9999999999945</v>
      </c>
      <c r="H12" s="25">
        <v>79694.99999999994</v>
      </c>
      <c r="I12" s="25">
        <v>6480.000000000001</v>
      </c>
      <c r="J12" s="25">
        <v>73</v>
      </c>
      <c r="K12" s="25">
        <v>9814.000000000015</v>
      </c>
      <c r="L12" s="25">
        <v>735.0000000000005</v>
      </c>
      <c r="M12" s="25">
        <v>102.00000000000001</v>
      </c>
      <c r="N12" s="25">
        <v>430.99999999999983</v>
      </c>
      <c r="O12" s="25">
        <v>2574.0000000000023</v>
      </c>
      <c r="P12" s="25">
        <v>191</v>
      </c>
      <c r="Q12" s="25">
        <v>7</v>
      </c>
      <c r="R12" s="25">
        <v>205</v>
      </c>
      <c r="S12" s="25"/>
      <c r="T12" s="25">
        <v>44</v>
      </c>
      <c r="U12" s="25">
        <v>31.000000000000004</v>
      </c>
      <c r="V12" s="25">
        <v>62</v>
      </c>
      <c r="W12" s="25">
        <v>43.000000000000014</v>
      </c>
      <c r="X12" s="21">
        <f t="shared" si="1"/>
        <v>111771.99999999994</v>
      </c>
      <c r="Y12" s="25"/>
      <c r="Z12" s="31"/>
    </row>
    <row r="13" spans="1:26" s="6" customFormat="1" ht="12.75" customHeight="1">
      <c r="A13" s="4" t="s">
        <v>4</v>
      </c>
      <c r="B13" s="25">
        <v>214</v>
      </c>
      <c r="C13" s="31">
        <v>0</v>
      </c>
      <c r="D13" s="25">
        <v>1076.9999999999986</v>
      </c>
      <c r="E13" s="28">
        <f t="shared" si="3"/>
        <v>190</v>
      </c>
      <c r="F13" s="33">
        <v>28</v>
      </c>
      <c r="G13" s="33">
        <v>162</v>
      </c>
      <c r="H13" s="25">
        <v>2975.9999999999995</v>
      </c>
      <c r="I13" s="25">
        <v>20418.999999999975</v>
      </c>
      <c r="J13" s="25">
        <v>27.000000000000004</v>
      </c>
      <c r="K13" s="25">
        <v>1183.0000000000007</v>
      </c>
      <c r="L13" s="25">
        <v>241.00000000000009</v>
      </c>
      <c r="M13" s="25">
        <v>33.00000000000001</v>
      </c>
      <c r="N13" s="25">
        <v>124.00000000000007</v>
      </c>
      <c r="O13" s="25">
        <v>694.0000000000002</v>
      </c>
      <c r="P13" s="25">
        <v>47.000000000000014</v>
      </c>
      <c r="Q13" s="25">
        <v>3</v>
      </c>
      <c r="R13" s="25">
        <v>76</v>
      </c>
      <c r="S13" s="25">
        <v>0</v>
      </c>
      <c r="T13" s="25">
        <v>23</v>
      </c>
      <c r="U13" s="25">
        <v>7</v>
      </c>
      <c r="V13" s="25">
        <v>20</v>
      </c>
      <c r="W13" s="25">
        <v>14</v>
      </c>
      <c r="X13" s="21">
        <f t="shared" si="1"/>
        <v>27367.999999999975</v>
      </c>
      <c r="Y13" s="25"/>
      <c r="Z13" s="31"/>
    </row>
    <row r="14" spans="1:26" s="6" customFormat="1" ht="12.75" customHeight="1">
      <c r="A14" s="4" t="s">
        <v>5</v>
      </c>
      <c r="B14" s="25">
        <v>1844.9999999999995</v>
      </c>
      <c r="C14" s="31">
        <v>14</v>
      </c>
      <c r="D14" s="25">
        <v>2562.999999999999</v>
      </c>
      <c r="E14" s="28">
        <f t="shared" si="3"/>
        <v>71</v>
      </c>
      <c r="F14" s="33">
        <v>11</v>
      </c>
      <c r="G14" s="33">
        <v>60</v>
      </c>
      <c r="H14" s="25">
        <v>241</v>
      </c>
      <c r="I14" s="25">
        <v>40</v>
      </c>
      <c r="J14" s="25">
        <v>26214.000000000004</v>
      </c>
      <c r="K14" s="25">
        <v>957.9999999999999</v>
      </c>
      <c r="L14" s="25">
        <v>2755.9999999999995</v>
      </c>
      <c r="M14" s="25">
        <v>28.000000000000004</v>
      </c>
      <c r="N14" s="25">
        <v>96.99999999999994</v>
      </c>
      <c r="O14" s="25">
        <v>972.9999999999999</v>
      </c>
      <c r="P14" s="25">
        <v>54.00000000000001</v>
      </c>
      <c r="Q14" s="25">
        <v>0</v>
      </c>
      <c r="R14" s="25">
        <v>73</v>
      </c>
      <c r="S14" s="25">
        <v>1</v>
      </c>
      <c r="T14" s="25">
        <v>31</v>
      </c>
      <c r="U14" s="25">
        <v>10</v>
      </c>
      <c r="V14" s="25">
        <v>23.000000000000004</v>
      </c>
      <c r="W14" s="25">
        <v>16</v>
      </c>
      <c r="X14" s="21">
        <f t="shared" si="1"/>
        <v>36008</v>
      </c>
      <c r="Y14" s="25"/>
      <c r="Z14" s="31"/>
    </row>
    <row r="15" spans="1:25" s="6" customFormat="1" ht="12.75" customHeight="1">
      <c r="A15" s="4" t="s">
        <v>6</v>
      </c>
      <c r="B15" s="25">
        <v>482.99999999999955</v>
      </c>
      <c r="C15" s="25">
        <v>4</v>
      </c>
      <c r="D15" s="25">
        <v>7545.000000000005</v>
      </c>
      <c r="E15" s="28">
        <f t="shared" si="3"/>
        <v>306</v>
      </c>
      <c r="F15" s="33">
        <v>42</v>
      </c>
      <c r="G15" s="33">
        <v>264</v>
      </c>
      <c r="H15" s="25">
        <v>1936.0000000000007</v>
      </c>
      <c r="I15" s="25">
        <v>161.00000000000003</v>
      </c>
      <c r="J15" s="25">
        <v>131</v>
      </c>
      <c r="K15" s="25">
        <v>76707.0000000005</v>
      </c>
      <c r="L15" s="25">
        <v>1011.0000000000003</v>
      </c>
      <c r="M15" s="25">
        <v>104</v>
      </c>
      <c r="N15" s="25">
        <v>2024.999999999998</v>
      </c>
      <c r="O15" s="25">
        <v>1907.9999999999995</v>
      </c>
      <c r="P15" s="25">
        <v>208.00000000000003</v>
      </c>
      <c r="Q15" s="25">
        <v>18</v>
      </c>
      <c r="R15" s="25">
        <v>250.0000000000001</v>
      </c>
      <c r="S15" s="25">
        <v>4</v>
      </c>
      <c r="T15" s="25">
        <v>68</v>
      </c>
      <c r="U15" s="25">
        <v>34.00000000000001</v>
      </c>
      <c r="V15" s="25">
        <v>60</v>
      </c>
      <c r="W15" s="25">
        <v>27.000000000000007</v>
      </c>
      <c r="X15" s="21">
        <f t="shared" si="1"/>
        <v>92990.0000000005</v>
      </c>
      <c r="Y15" s="20"/>
    </row>
    <row r="16" spans="1:26" s="6" customFormat="1" ht="12.75" customHeight="1">
      <c r="A16" s="4" t="s">
        <v>7</v>
      </c>
      <c r="B16" s="25">
        <v>465.00000000000006</v>
      </c>
      <c r="C16" s="31">
        <v>2</v>
      </c>
      <c r="D16" s="25">
        <v>2266.000000000001</v>
      </c>
      <c r="E16" s="28">
        <f t="shared" si="3"/>
        <v>91.00000000000001</v>
      </c>
      <c r="F16" s="33">
        <v>13</v>
      </c>
      <c r="G16" s="33">
        <v>78.00000000000001</v>
      </c>
      <c r="H16" s="25">
        <v>580.0000000000003</v>
      </c>
      <c r="I16" s="25">
        <v>89.00000000000001</v>
      </c>
      <c r="J16" s="25">
        <v>514</v>
      </c>
      <c r="K16" s="25">
        <v>3022.999999999996</v>
      </c>
      <c r="L16" s="25">
        <v>76591.00000000004</v>
      </c>
      <c r="M16" s="25">
        <v>904.9999999999999</v>
      </c>
      <c r="N16" s="25">
        <v>258.0000000000001</v>
      </c>
      <c r="O16" s="25">
        <v>3309.9999999999973</v>
      </c>
      <c r="P16" s="25">
        <v>152.00000000000003</v>
      </c>
      <c r="Q16" s="25">
        <v>3</v>
      </c>
      <c r="R16" s="25">
        <v>275.00000000000006</v>
      </c>
      <c r="S16" s="25">
        <v>2</v>
      </c>
      <c r="T16" s="25">
        <v>34.00000000000001</v>
      </c>
      <c r="U16" s="25">
        <v>21.000000000000007</v>
      </c>
      <c r="V16" s="25">
        <v>40</v>
      </c>
      <c r="W16" s="25">
        <v>25</v>
      </c>
      <c r="X16" s="21">
        <f t="shared" si="1"/>
        <v>88646.00000000004</v>
      </c>
      <c r="Y16" s="25"/>
      <c r="Z16" s="31"/>
    </row>
    <row r="17" spans="1:26" s="6" customFormat="1" ht="12.75" customHeight="1">
      <c r="A17" s="4" t="s">
        <v>8</v>
      </c>
      <c r="B17" s="25">
        <v>212</v>
      </c>
      <c r="C17" s="31">
        <v>1</v>
      </c>
      <c r="D17" s="25">
        <v>831.9999999999994</v>
      </c>
      <c r="E17" s="28">
        <f t="shared" si="3"/>
        <v>38</v>
      </c>
      <c r="F17" s="33">
        <v>2</v>
      </c>
      <c r="G17" s="33">
        <v>36</v>
      </c>
      <c r="H17" s="25">
        <v>187</v>
      </c>
      <c r="I17" s="25">
        <v>44.00000000000001</v>
      </c>
      <c r="J17" s="25">
        <v>22.000000000000004</v>
      </c>
      <c r="K17" s="25">
        <v>715.0000000000001</v>
      </c>
      <c r="L17" s="25">
        <v>1152.0000000000005</v>
      </c>
      <c r="M17" s="25">
        <v>15336.000000000005</v>
      </c>
      <c r="N17" s="25">
        <v>675</v>
      </c>
      <c r="O17" s="25">
        <v>3224.9999999999995</v>
      </c>
      <c r="P17" s="25">
        <v>356.00000000000006</v>
      </c>
      <c r="Q17" s="25">
        <v>4</v>
      </c>
      <c r="R17" s="25">
        <v>191</v>
      </c>
      <c r="S17" s="25">
        <v>0</v>
      </c>
      <c r="T17" s="25">
        <v>20</v>
      </c>
      <c r="U17" s="25">
        <v>10</v>
      </c>
      <c r="V17" s="25">
        <v>10</v>
      </c>
      <c r="W17" s="25">
        <v>5</v>
      </c>
      <c r="X17" s="21">
        <f t="shared" si="1"/>
        <v>23035.000000000007</v>
      </c>
      <c r="Y17" s="25"/>
      <c r="Z17" s="31"/>
    </row>
    <row r="18" spans="1:26" s="6" customFormat="1" ht="12.75" customHeight="1">
      <c r="A18" s="4" t="s">
        <v>9</v>
      </c>
      <c r="B18" s="25">
        <v>374</v>
      </c>
      <c r="C18" s="31">
        <v>0</v>
      </c>
      <c r="D18" s="25">
        <v>1679.000000000001</v>
      </c>
      <c r="E18" s="28">
        <f aca="true" t="shared" si="4" ref="E18:E25">SUM(F18:G18)</f>
        <v>112.00000000000004</v>
      </c>
      <c r="F18" s="33">
        <v>9</v>
      </c>
      <c r="G18" s="33">
        <v>103.00000000000004</v>
      </c>
      <c r="H18" s="25">
        <v>674.0000000000001</v>
      </c>
      <c r="I18" s="25">
        <v>101</v>
      </c>
      <c r="J18" s="25">
        <v>35.00000000000001</v>
      </c>
      <c r="K18" s="25">
        <v>5239.999999999998</v>
      </c>
      <c r="L18" s="25">
        <v>714.9999999999998</v>
      </c>
      <c r="M18" s="25">
        <v>769.0000000000002</v>
      </c>
      <c r="N18" s="25">
        <v>29315.999999999964</v>
      </c>
      <c r="O18" s="25">
        <v>1830.0000000000007</v>
      </c>
      <c r="P18" s="25">
        <v>1501.9999999999995</v>
      </c>
      <c r="Q18" s="25">
        <v>13</v>
      </c>
      <c r="R18" s="25">
        <v>116.00000000000006</v>
      </c>
      <c r="S18" s="25"/>
      <c r="T18" s="25">
        <v>26</v>
      </c>
      <c r="U18" s="25">
        <v>11</v>
      </c>
      <c r="V18" s="25">
        <v>7</v>
      </c>
      <c r="W18" s="25">
        <v>8</v>
      </c>
      <c r="X18" s="21">
        <f aca="true" t="shared" si="5" ref="X18:X24">SUM(B18:E18)+SUM(H18:W18)</f>
        <v>42527.99999999996</v>
      </c>
      <c r="Y18" s="25"/>
      <c r="Z18" s="31"/>
    </row>
    <row r="19" spans="1:25" s="6" customFormat="1" ht="12.75" customHeight="1">
      <c r="A19" s="4" t="s">
        <v>10</v>
      </c>
      <c r="B19" s="25">
        <v>697.9999999999991</v>
      </c>
      <c r="C19" s="25">
        <v>1</v>
      </c>
      <c r="D19" s="25">
        <v>4466.999999999999</v>
      </c>
      <c r="E19" s="28">
        <f t="shared" si="4"/>
        <v>127</v>
      </c>
      <c r="F19" s="25">
        <v>16</v>
      </c>
      <c r="G19" s="25">
        <v>111</v>
      </c>
      <c r="H19" s="25">
        <v>439.00000000000006</v>
      </c>
      <c r="I19" s="25">
        <v>116.00000000000001</v>
      </c>
      <c r="J19" s="25">
        <v>81.00000000000001</v>
      </c>
      <c r="K19" s="25">
        <v>1142.9999999999993</v>
      </c>
      <c r="L19" s="25">
        <v>2051.0000000000005</v>
      </c>
      <c r="M19" s="25">
        <v>1613.000000000001</v>
      </c>
      <c r="N19" s="25">
        <v>1023</v>
      </c>
      <c r="O19" s="25">
        <v>160918.00000000032</v>
      </c>
      <c r="P19" s="25">
        <v>5232.000000000003</v>
      </c>
      <c r="Q19" s="25">
        <v>91.00000000000003</v>
      </c>
      <c r="R19" s="25">
        <v>2324.999999999999</v>
      </c>
      <c r="S19" s="25">
        <v>17</v>
      </c>
      <c r="T19" s="25">
        <v>139.00000000000006</v>
      </c>
      <c r="U19" s="25">
        <v>62.000000000000014</v>
      </c>
      <c r="V19" s="25">
        <v>106</v>
      </c>
      <c r="W19" s="25">
        <v>37</v>
      </c>
      <c r="X19" s="21">
        <f t="shared" si="5"/>
        <v>180686.00000000032</v>
      </c>
      <c r="Y19" s="20"/>
    </row>
    <row r="20" spans="1:25" s="6" customFormat="1" ht="12.75" customHeight="1">
      <c r="A20" s="4" t="s">
        <v>11</v>
      </c>
      <c r="B20" s="25">
        <v>568.9999999999999</v>
      </c>
      <c r="C20" s="25">
        <v>4</v>
      </c>
      <c r="D20" s="25">
        <v>1924.0000000000007</v>
      </c>
      <c r="E20" s="28">
        <f t="shared" si="4"/>
        <v>77</v>
      </c>
      <c r="F20" s="25">
        <v>2</v>
      </c>
      <c r="G20" s="25">
        <v>75</v>
      </c>
      <c r="H20" s="25">
        <v>331.99999999999983</v>
      </c>
      <c r="I20" s="25">
        <v>47</v>
      </c>
      <c r="J20" s="25">
        <v>40.000000000000014</v>
      </c>
      <c r="K20" s="25">
        <v>2931</v>
      </c>
      <c r="L20" s="25">
        <v>830.0000000000009</v>
      </c>
      <c r="M20" s="25">
        <v>296</v>
      </c>
      <c r="N20" s="25">
        <v>3351</v>
      </c>
      <c r="O20" s="25">
        <v>4793.000000000005</v>
      </c>
      <c r="P20" s="25">
        <v>30724.000000000055</v>
      </c>
      <c r="Q20" s="25">
        <v>212</v>
      </c>
      <c r="R20" s="25">
        <v>286.0000000000001</v>
      </c>
      <c r="S20" s="25">
        <v>4</v>
      </c>
      <c r="T20" s="25">
        <v>68.00000000000003</v>
      </c>
      <c r="U20" s="25">
        <v>12.000000000000002</v>
      </c>
      <c r="V20" s="25">
        <v>14</v>
      </c>
      <c r="W20" s="25">
        <v>7</v>
      </c>
      <c r="X20" s="21">
        <f t="shared" si="5"/>
        <v>46521.00000000006</v>
      </c>
      <c r="Y20" s="20"/>
    </row>
    <row r="21" spans="1:25" s="6" customFormat="1" ht="12.75" customHeight="1">
      <c r="A21" s="4" t="s">
        <v>12</v>
      </c>
      <c r="B21" s="25">
        <v>177</v>
      </c>
      <c r="C21" s="25">
        <v>0</v>
      </c>
      <c r="D21" s="25">
        <v>449</v>
      </c>
      <c r="E21" s="28">
        <f t="shared" si="4"/>
        <v>23</v>
      </c>
      <c r="F21" s="25">
        <v>0</v>
      </c>
      <c r="G21" s="25">
        <v>23</v>
      </c>
      <c r="H21" s="25">
        <v>88</v>
      </c>
      <c r="I21" s="25">
        <v>18.000000000000004</v>
      </c>
      <c r="J21" s="25">
        <v>9</v>
      </c>
      <c r="K21" s="25">
        <v>720.0000000000002</v>
      </c>
      <c r="L21" s="25">
        <v>525</v>
      </c>
      <c r="M21" s="25">
        <v>130</v>
      </c>
      <c r="N21" s="25">
        <v>462.0000000000001</v>
      </c>
      <c r="O21" s="25">
        <v>2390.9999999999973</v>
      </c>
      <c r="P21" s="25">
        <v>2260.9999999999995</v>
      </c>
      <c r="Q21" s="25">
        <v>3839</v>
      </c>
      <c r="R21" s="25">
        <v>510.9999999999997</v>
      </c>
      <c r="S21" s="25">
        <v>2</v>
      </c>
      <c r="T21" s="25">
        <v>48.00000000000001</v>
      </c>
      <c r="U21" s="25">
        <v>4</v>
      </c>
      <c r="V21" s="25">
        <v>2</v>
      </c>
      <c r="W21" s="25">
        <v>3</v>
      </c>
      <c r="X21" s="21">
        <f t="shared" si="5"/>
        <v>11661.999999999998</v>
      </c>
      <c r="Y21" s="20"/>
    </row>
    <row r="22" spans="1:25" s="6" customFormat="1" ht="12.75" customHeight="1">
      <c r="A22" s="4" t="s">
        <v>13</v>
      </c>
      <c r="B22" s="25">
        <v>1088.9999999999998</v>
      </c>
      <c r="C22" s="25">
        <v>0</v>
      </c>
      <c r="D22" s="25">
        <v>4242.999999999998</v>
      </c>
      <c r="E22" s="28">
        <f t="shared" si="4"/>
        <v>115.00000000000001</v>
      </c>
      <c r="F22" s="25">
        <v>6</v>
      </c>
      <c r="G22" s="25">
        <v>109.00000000000001</v>
      </c>
      <c r="H22" s="25">
        <v>440.9999999999999</v>
      </c>
      <c r="I22" s="25">
        <v>124</v>
      </c>
      <c r="J22" s="25">
        <v>87</v>
      </c>
      <c r="K22" s="25">
        <v>2051</v>
      </c>
      <c r="L22" s="25">
        <v>3104.999999999998</v>
      </c>
      <c r="M22" s="25">
        <v>641</v>
      </c>
      <c r="N22" s="25">
        <v>922.9999999999995</v>
      </c>
      <c r="O22" s="25">
        <v>17733.999999999964</v>
      </c>
      <c r="P22" s="25">
        <v>3149.999999999999</v>
      </c>
      <c r="Q22" s="25">
        <v>1779.0000000000002</v>
      </c>
      <c r="R22" s="25">
        <v>171507.00000000015</v>
      </c>
      <c r="S22" s="25">
        <v>624.0000000000002</v>
      </c>
      <c r="T22" s="25">
        <v>365</v>
      </c>
      <c r="U22" s="25">
        <v>116</v>
      </c>
      <c r="V22" s="25">
        <v>62.00000000000002</v>
      </c>
      <c r="W22" s="25">
        <v>21.000000000000007</v>
      </c>
      <c r="X22" s="21">
        <f t="shared" si="5"/>
        <v>208177.00000000012</v>
      </c>
      <c r="Y22" s="20"/>
    </row>
    <row r="23" spans="1:26" s="6" customFormat="1" ht="12.75" customHeight="1">
      <c r="A23" s="4" t="s">
        <v>15</v>
      </c>
      <c r="B23" s="25">
        <v>715.0000000000001</v>
      </c>
      <c r="C23" s="31">
        <v>2</v>
      </c>
      <c r="D23" s="25">
        <v>1667.9999999999998</v>
      </c>
      <c r="E23" s="28">
        <f t="shared" si="4"/>
        <v>29</v>
      </c>
      <c r="F23" s="33">
        <v>2</v>
      </c>
      <c r="G23" s="33">
        <v>27</v>
      </c>
      <c r="H23" s="25">
        <v>167</v>
      </c>
      <c r="I23" s="25">
        <v>47.000000000000014</v>
      </c>
      <c r="J23" s="25">
        <v>37</v>
      </c>
      <c r="K23" s="25">
        <v>1566.000000000001</v>
      </c>
      <c r="L23" s="25">
        <v>2030.0000000000005</v>
      </c>
      <c r="M23" s="25">
        <v>493.00000000000006</v>
      </c>
      <c r="N23" s="25">
        <v>307</v>
      </c>
      <c r="O23" s="25">
        <v>3066.000000000003</v>
      </c>
      <c r="P23" s="25">
        <v>1247.9999999999995</v>
      </c>
      <c r="Q23" s="25">
        <v>30</v>
      </c>
      <c r="R23" s="25">
        <v>2387.9999999999995</v>
      </c>
      <c r="S23" s="25">
        <v>5420.999999999999</v>
      </c>
      <c r="T23" s="25">
        <v>3568.9999999999986</v>
      </c>
      <c r="U23" s="25">
        <v>287.0000000000001</v>
      </c>
      <c r="V23" s="25">
        <v>20</v>
      </c>
      <c r="W23" s="25">
        <v>4</v>
      </c>
      <c r="X23" s="21">
        <f t="shared" si="5"/>
        <v>23094.000000000004</v>
      </c>
      <c r="Y23" s="25"/>
      <c r="Z23" s="31"/>
    </row>
    <row r="24" spans="1:26" s="6" customFormat="1" ht="12.75" customHeight="1">
      <c r="A24" s="4" t="s">
        <v>14</v>
      </c>
      <c r="B24" s="25">
        <v>3900.999999999996</v>
      </c>
      <c r="C24" s="31">
        <v>20</v>
      </c>
      <c r="D24" s="25">
        <v>7650.000000000009</v>
      </c>
      <c r="E24" s="28">
        <f>SUM(F24:G24)</f>
        <v>344</v>
      </c>
      <c r="F24" s="33">
        <v>16</v>
      </c>
      <c r="G24" s="33">
        <v>328</v>
      </c>
      <c r="H24" s="25">
        <v>1177.0000000000014</v>
      </c>
      <c r="I24" s="25">
        <v>276</v>
      </c>
      <c r="J24" s="25">
        <v>170.00000000000009</v>
      </c>
      <c r="K24" s="25">
        <v>7534.999999999993</v>
      </c>
      <c r="L24" s="25">
        <v>3703.9999999999973</v>
      </c>
      <c r="M24" s="25">
        <v>749.0000000000005</v>
      </c>
      <c r="N24" s="25">
        <v>2721.999999999996</v>
      </c>
      <c r="O24" s="25">
        <v>9180.000000000007</v>
      </c>
      <c r="P24" s="25">
        <v>6813.000000000002</v>
      </c>
      <c r="Q24" s="25">
        <v>922.9999999999998</v>
      </c>
      <c r="R24" s="25">
        <v>1541.9999999999995</v>
      </c>
      <c r="S24" s="25">
        <v>773.9999999999998</v>
      </c>
      <c r="T24" s="25">
        <v>81149.99999999997</v>
      </c>
      <c r="U24" s="25">
        <v>132</v>
      </c>
      <c r="V24" s="25">
        <v>63.000000000000014</v>
      </c>
      <c r="W24" s="25">
        <v>35</v>
      </c>
      <c r="X24" s="21">
        <f t="shared" si="5"/>
        <v>128859.99999999997</v>
      </c>
      <c r="Y24" s="25"/>
      <c r="Z24" s="31"/>
    </row>
    <row r="25" spans="1:26" s="6" customFormat="1" ht="12.75" customHeight="1">
      <c r="A25" s="4" t="s">
        <v>16</v>
      </c>
      <c r="B25" s="25">
        <v>1175.9999999999982</v>
      </c>
      <c r="C25" s="31">
        <v>6</v>
      </c>
      <c r="D25" s="25">
        <v>3454.0000000000014</v>
      </c>
      <c r="E25" s="28">
        <f t="shared" si="4"/>
        <v>43</v>
      </c>
      <c r="F25" s="33">
        <v>1</v>
      </c>
      <c r="G25" s="33">
        <v>42</v>
      </c>
      <c r="H25" s="25">
        <v>398.0000000000003</v>
      </c>
      <c r="I25" s="25">
        <v>70.00000000000006</v>
      </c>
      <c r="J25" s="25">
        <v>137</v>
      </c>
      <c r="K25" s="25">
        <v>2744.9999999999964</v>
      </c>
      <c r="L25" s="25">
        <v>3401.9999999999927</v>
      </c>
      <c r="M25" s="25">
        <v>959.9999999999998</v>
      </c>
      <c r="N25" s="25">
        <v>408.9999999999998</v>
      </c>
      <c r="O25" s="25">
        <v>10053</v>
      </c>
      <c r="P25" s="25">
        <v>944</v>
      </c>
      <c r="Q25" s="25">
        <v>14</v>
      </c>
      <c r="R25" s="25">
        <v>1307</v>
      </c>
      <c r="S25" s="25">
        <v>93</v>
      </c>
      <c r="T25" s="25">
        <v>662.0000000000005</v>
      </c>
      <c r="U25" s="25">
        <v>44875.00000000006</v>
      </c>
      <c r="V25" s="25">
        <v>6493.000000000003</v>
      </c>
      <c r="W25" s="25">
        <v>13</v>
      </c>
      <c r="X25" s="21">
        <f>SUM(B25:E25)+SUM(H25:W25)</f>
        <v>77254.00000000004</v>
      </c>
      <c r="Y25" s="25"/>
      <c r="Z25" s="31"/>
    </row>
    <row r="26" spans="1:26" s="6" customFormat="1" ht="12.75" customHeight="1">
      <c r="A26" s="4" t="s">
        <v>17</v>
      </c>
      <c r="B26" s="25">
        <v>4752.9999999999945</v>
      </c>
      <c r="C26" s="31">
        <v>23</v>
      </c>
      <c r="D26" s="25">
        <v>7962.00000000001</v>
      </c>
      <c r="E26" s="28">
        <f>SUM(F26:G26)</f>
        <v>327</v>
      </c>
      <c r="F26" s="33">
        <v>6</v>
      </c>
      <c r="G26" s="33">
        <v>321</v>
      </c>
      <c r="H26" s="25">
        <v>1641.9999999999986</v>
      </c>
      <c r="I26" s="25">
        <v>413.0000000000003</v>
      </c>
      <c r="J26" s="25">
        <v>512</v>
      </c>
      <c r="K26" s="25">
        <v>5512.00000000001</v>
      </c>
      <c r="L26" s="25">
        <v>5837.999999999995</v>
      </c>
      <c r="M26" s="25">
        <v>644.0000000000001</v>
      </c>
      <c r="N26" s="25">
        <v>1219.0000000000005</v>
      </c>
      <c r="O26" s="25">
        <v>11716.000000000036</v>
      </c>
      <c r="P26" s="25">
        <v>741</v>
      </c>
      <c r="Q26" s="25">
        <v>25.000000000000007</v>
      </c>
      <c r="R26" s="25">
        <v>1738.0000000000005</v>
      </c>
      <c r="S26" s="25">
        <v>12.000000000000002</v>
      </c>
      <c r="T26" s="25">
        <v>245</v>
      </c>
      <c r="U26" s="25">
        <v>832.9999999999994</v>
      </c>
      <c r="V26" s="25">
        <v>112443.99999999924</v>
      </c>
      <c r="W26" s="25">
        <v>161.00000000000003</v>
      </c>
      <c r="X26" s="21">
        <f>SUM(B26:E26)+SUM(H26:W26)</f>
        <v>156759.99999999927</v>
      </c>
      <c r="Y26" s="25"/>
      <c r="Z26" s="31"/>
    </row>
    <row r="27" spans="1:25" s="6" customFormat="1" ht="12.75" customHeight="1">
      <c r="A27" s="4" t="s">
        <v>18</v>
      </c>
      <c r="B27" s="25">
        <v>1360.9999999999993</v>
      </c>
      <c r="C27" s="25">
        <v>8</v>
      </c>
      <c r="D27" s="25">
        <v>1471</v>
      </c>
      <c r="E27" s="28">
        <f>SUM(F27:G27)</f>
        <v>59.000000000000014</v>
      </c>
      <c r="F27" s="33">
        <v>2</v>
      </c>
      <c r="G27" s="33">
        <v>57.000000000000014</v>
      </c>
      <c r="H27" s="25">
        <v>558.9999999999998</v>
      </c>
      <c r="I27" s="25">
        <v>124.00000000000004</v>
      </c>
      <c r="J27" s="25">
        <v>275.00000000000017</v>
      </c>
      <c r="K27" s="25">
        <v>1145</v>
      </c>
      <c r="L27" s="25">
        <v>1493.0000000000007</v>
      </c>
      <c r="M27" s="25">
        <v>92.00000000000004</v>
      </c>
      <c r="N27" s="25">
        <v>232.9999999999999</v>
      </c>
      <c r="O27" s="25">
        <v>1945.9999999999989</v>
      </c>
      <c r="P27" s="25">
        <v>116.00000000000001</v>
      </c>
      <c r="Q27" s="25"/>
      <c r="R27" s="25">
        <v>105.00000000000001</v>
      </c>
      <c r="S27" s="25"/>
      <c r="T27" s="25">
        <v>23.000000000000004</v>
      </c>
      <c r="U27" s="25">
        <v>4</v>
      </c>
      <c r="V27" s="25">
        <v>23</v>
      </c>
      <c r="W27" s="25">
        <v>38704.00000000005</v>
      </c>
      <c r="X27" s="21">
        <f>SUM(B27:E27)+SUM(H27:W27)</f>
        <v>47741.00000000005</v>
      </c>
      <c r="Y27" s="20"/>
    </row>
    <row r="28" spans="1:25" s="6" customFormat="1" ht="12.75" customHeight="1">
      <c r="A28" s="4" t="s">
        <v>30</v>
      </c>
      <c r="B28" s="25">
        <v>0</v>
      </c>
      <c r="C28" s="25">
        <v>0</v>
      </c>
      <c r="D28" s="25">
        <v>0</v>
      </c>
      <c r="E28" s="25">
        <f>SUM(F28:G28)</f>
        <v>0</v>
      </c>
      <c r="F28" s="33">
        <v>0</v>
      </c>
      <c r="G28" s="33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6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1">
        <f>SUM(B28:E28)+SUM(H28:W28)</f>
        <v>6</v>
      </c>
      <c r="Y28" s="20"/>
    </row>
    <row r="29" spans="1:25" s="6" customFormat="1" ht="12.75" customHeight="1">
      <c r="A29" s="4" t="s">
        <v>26</v>
      </c>
      <c r="B29" s="25">
        <v>4168.000000000003</v>
      </c>
      <c r="C29" s="25">
        <v>11</v>
      </c>
      <c r="D29" s="25">
        <v>6347.9999999999945</v>
      </c>
      <c r="E29" s="28">
        <f>SUM(F29:G29)</f>
        <v>895.9999999999999</v>
      </c>
      <c r="F29" s="33">
        <v>347.9999999999999</v>
      </c>
      <c r="G29" s="33">
        <v>548</v>
      </c>
      <c r="H29" s="25">
        <v>1470.9999999999995</v>
      </c>
      <c r="I29" s="25">
        <v>1229</v>
      </c>
      <c r="J29" s="25">
        <v>161.00000000000009</v>
      </c>
      <c r="K29" s="25">
        <v>3192</v>
      </c>
      <c r="L29" s="25">
        <v>3547</v>
      </c>
      <c r="M29" s="25">
        <v>352</v>
      </c>
      <c r="N29" s="25">
        <v>1399.0000000000014</v>
      </c>
      <c r="O29" s="25">
        <v>2701.9999999999986</v>
      </c>
      <c r="P29" s="25">
        <v>277.00000000000006</v>
      </c>
      <c r="Q29" s="25">
        <v>8</v>
      </c>
      <c r="R29" s="25">
        <v>751</v>
      </c>
      <c r="S29" s="25">
        <v>17</v>
      </c>
      <c r="T29" s="25">
        <v>195</v>
      </c>
      <c r="U29" s="25">
        <v>337</v>
      </c>
      <c r="V29" s="25">
        <v>190.0000000000001</v>
      </c>
      <c r="W29" s="25">
        <v>131.00000000000006</v>
      </c>
      <c r="X29" s="21">
        <f>SUM(B29:E29)+SUM(H29:W29)</f>
        <v>27381.999999999996</v>
      </c>
      <c r="Y29" s="20"/>
    </row>
    <row r="30" spans="1:25" s="6" customFormat="1" ht="12.75" customHeight="1">
      <c r="A30"/>
      <c r="B30"/>
      <c r="C30"/>
      <c r="D30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Y30" s="27"/>
    </row>
    <row r="31" spans="1:24" s="6" customFormat="1" ht="12.75" customHeight="1">
      <c r="A31" s="5" t="s">
        <v>19</v>
      </c>
      <c r="B31" s="11">
        <f>SUM(B6:B30)-B9</f>
        <v>103344.0000000001</v>
      </c>
      <c r="C31" s="11">
        <f>SUM(C6:C30)-C9</f>
        <v>1152</v>
      </c>
      <c r="D31" s="11">
        <f aca="true" t="shared" si="6" ref="D31:W31">SUM(D6:D30)-D9</f>
        <v>256123.99999999974</v>
      </c>
      <c r="E31" s="11">
        <f t="shared" si="6"/>
        <v>19161</v>
      </c>
      <c r="F31" s="11">
        <f t="shared" si="6"/>
        <v>2632.0000000000005</v>
      </c>
      <c r="G31" s="11">
        <f t="shared" si="6"/>
        <v>16529</v>
      </c>
      <c r="H31" s="11">
        <f t="shared" si="6"/>
        <v>103189.99999999994</v>
      </c>
      <c r="I31" s="11">
        <f t="shared" si="6"/>
        <v>30444.999999999975</v>
      </c>
      <c r="J31" s="11">
        <f t="shared" si="6"/>
        <v>32008.000000000007</v>
      </c>
      <c r="K31" s="11">
        <f t="shared" si="6"/>
        <v>135285.0000000005</v>
      </c>
      <c r="L31" s="11">
        <f t="shared" si="6"/>
        <v>111276.00000000003</v>
      </c>
      <c r="M31" s="11">
        <f t="shared" si="6"/>
        <v>23436.000000000007</v>
      </c>
      <c r="N31" s="11">
        <f t="shared" si="6"/>
        <v>45583.999999999956</v>
      </c>
      <c r="O31" s="11">
        <f t="shared" si="6"/>
        <v>245551.00000000032</v>
      </c>
      <c r="P31" s="11">
        <f t="shared" si="6"/>
        <v>54398.00000000006</v>
      </c>
      <c r="Q31" s="11">
        <f t="shared" si="6"/>
        <v>6993</v>
      </c>
      <c r="R31" s="11">
        <f t="shared" si="6"/>
        <v>184483.00000000015</v>
      </c>
      <c r="S31" s="11">
        <f t="shared" si="6"/>
        <v>6979.999999999999</v>
      </c>
      <c r="T31" s="11">
        <f t="shared" si="6"/>
        <v>86892.99999999997</v>
      </c>
      <c r="U31" s="11">
        <f t="shared" si="6"/>
        <v>46941.00000000006</v>
      </c>
      <c r="V31" s="11">
        <f t="shared" si="6"/>
        <v>119947.99999999924</v>
      </c>
      <c r="W31" s="11">
        <f t="shared" si="6"/>
        <v>39400.00000000005</v>
      </c>
      <c r="X31" s="26">
        <f>SUM(B31:W31)-E31</f>
        <v>1652592</v>
      </c>
    </row>
    <row r="32" spans="1:24" s="6" customFormat="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6" customFormat="1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5" s="12" customFormat="1" ht="12.75">
      <c r="A34" s="2" t="s">
        <v>28</v>
      </c>
      <c r="B34"/>
      <c r="C34"/>
      <c r="D34"/>
      <c r="E34" s="36"/>
      <c r="F34" s="36"/>
      <c r="G34" s="32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 s="19"/>
    </row>
    <row r="35" spans="1:24" s="12" customFormat="1" ht="12.75">
      <c r="A35" s="15" t="s">
        <v>27</v>
      </c>
      <c r="B35"/>
      <c r="C35"/>
      <c r="D35"/>
      <c r="E35" s="34"/>
      <c r="F35" s="34"/>
      <c r="G35" s="32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 s="16"/>
    </row>
    <row r="36" spans="1:23" s="12" customFormat="1" ht="12.75">
      <c r="A36" s="14"/>
      <c r="B36" s="13"/>
      <c r="C36" s="13"/>
      <c r="F36" s="35"/>
      <c r="G36" s="3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sheetProtection/>
  <mergeCells count="2">
    <mergeCell ref="A3:A4"/>
    <mergeCell ref="B3:X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2016-05-20T12:44:55Z</cp:lastPrinted>
  <dcterms:created xsi:type="dcterms:W3CDTF">2010-04-27T13:20:22Z</dcterms:created>
  <dcterms:modified xsi:type="dcterms:W3CDTF">2016-05-20T13:47:53Z</dcterms:modified>
  <cp:category/>
  <cp:version/>
  <cp:contentType/>
  <cp:contentStatus/>
</cp:coreProperties>
</file>