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225" activeTab="0"/>
  </bookViews>
  <sheets>
    <sheet name="17.1" sheetId="1" r:id="rId1"/>
  </sheets>
  <externalReferences>
    <externalReference r:id="rId4"/>
  </externalReferences>
  <definedNames>
    <definedName name="tab1a">'[1]All.1a'!$B$11:$M$29</definedName>
  </definedNames>
  <calcPr fullCalcOnLoad="1"/>
</workbook>
</file>

<file path=xl/sharedStrings.xml><?xml version="1.0" encoding="utf-8"?>
<sst xmlns="http://schemas.openxmlformats.org/spreadsheetml/2006/main" count="117" uniqueCount="29">
  <si>
    <t>Leggeri</t>
  </si>
  <si>
    <t>Pesanti</t>
  </si>
  <si>
    <t>Totale</t>
  </si>
  <si>
    <r>
      <t xml:space="preserve">Confine </t>
    </r>
    <r>
      <rPr>
        <i/>
        <sz val="8"/>
        <rFont val="Arial"/>
        <family val="2"/>
      </rPr>
      <t>(Piemonte - Valle d'Aosta)</t>
    </r>
  </si>
  <si>
    <t>Pont-Saint-Martin</t>
  </si>
  <si>
    <t>Verrès</t>
  </si>
  <si>
    <t>Nus</t>
  </si>
  <si>
    <t>Aosta Gran San Bernardo</t>
  </si>
  <si>
    <t>Aosta Monte Bianco</t>
  </si>
  <si>
    <t>Châtillon</t>
  </si>
  <si>
    <t>Aosta Est (sistema aperto) (a)</t>
  </si>
  <si>
    <t>(a) dal giorno 27 luglio 2009 transiti gratuiti ai clienti telepass sulla tratta Aosta Est - Aosta Ovest</t>
  </si>
  <si>
    <r>
      <t>Fonte</t>
    </r>
    <r>
      <rPr>
        <sz val="7"/>
        <rFont val="Arial"/>
        <family val="2"/>
      </rPr>
      <t>: Società Autostrade Valdostane S.A.V. spa -ufficio controllo pedaggi</t>
    </r>
  </si>
  <si>
    <r>
      <t xml:space="preserve">Confine </t>
    </r>
    <r>
      <rPr>
        <i/>
        <sz val="8"/>
        <rFont val="Arial"/>
        <family val="2"/>
      </rPr>
      <t>( Valle d'Aosta - Piemonte )</t>
    </r>
  </si>
  <si>
    <r>
      <t xml:space="preserve">Confine </t>
    </r>
    <r>
      <rPr>
        <i/>
        <sz val="8"/>
        <rFont val="Arial"/>
        <family val="2"/>
      </rPr>
      <t>(Piemonte - V.d.A. - e viceversa)</t>
    </r>
  </si>
  <si>
    <t>TOTALE</t>
  </si>
  <si>
    <t>STAZIONI DI ENTRATA</t>
  </si>
  <si>
    <t>STAZIONI DI USCITA</t>
  </si>
  <si>
    <t>STAZIONI DI ENTRATA/USCITA</t>
  </si>
  <si>
    <t>Anno 2011</t>
  </si>
  <si>
    <t>Anno 2012</t>
  </si>
  <si>
    <t>Variazioni percentuali 2012/2011</t>
  </si>
  <si>
    <t>Variazioni percentuali 2013/2012</t>
  </si>
  <si>
    <t xml:space="preserve">Verrès </t>
  </si>
  <si>
    <t>Anno 2013 (b)</t>
  </si>
  <si>
    <t>(b) I dati inerenti le stazioni di Verrès e Châtillon sono comprensivi dei transiti gratuiti avvenuti tra le stazioni stesse, causa chiusura totale per evento franoso della  Strada Statale 26 al km. 70,800 (Montjovetta),dal giorno 17 maggio al giorno 11 giugno 2013</t>
  </si>
  <si>
    <t>Anno 2014</t>
  </si>
  <si>
    <t>Variazioni percentuali 2014/2013</t>
  </si>
  <si>
    <t>Tavola 17.1 - Transiti autostradali suddivisi per categoria e stazioni autostradali - Valle d'Aosta - Anni 2011-2014</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</si>
</sst>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
    <numFmt numFmtId="172" formatCode="#,##0.000"/>
    <numFmt numFmtId="173" formatCode="#,##0.0000"/>
    <numFmt numFmtId="174" formatCode="#,##0.00000"/>
    <numFmt numFmtId="175" formatCode="#,##0_);\(#,##0\)"/>
    <numFmt numFmtId="176" formatCode="#,##0.000_);\(#,##0.000\)"/>
    <numFmt numFmtId="177" formatCode="#,##0.00_);\(#,##0.00\)"/>
    <numFmt numFmtId="178" formatCode="#,##0.0_);\(#,##0.0\)"/>
    <numFmt numFmtId="179" formatCode="0.0"/>
    <numFmt numFmtId="180" formatCode="General_)"/>
    <numFmt numFmtId="181" formatCode="#,##0.0000_);\(#,##0.0000\)"/>
    <numFmt numFmtId="182" formatCode="0.000"/>
    <numFmt numFmtId="183" formatCode="0.0000"/>
    <numFmt numFmtId="184" formatCode="0.00000"/>
    <numFmt numFmtId="185" formatCode="0.000000"/>
    <numFmt numFmtId="186" formatCode="0.0000000"/>
    <numFmt numFmtId="187" formatCode="_-* #,##0.00_-;\-* #,##0.00_-;_-* &quot;-&quot;_-;_-@_-"/>
    <numFmt numFmtId="188" formatCode="_-* #,##0.000_-;\-* #,##0.000_-;_-* &quot;-&quot;_-;_-@_-"/>
    <numFmt numFmtId="189" formatCode="_-* #,##0.0_-;\-* #,##0.0_-;_-* &quot;-&quot;_-;_-@_-"/>
    <numFmt numFmtId="190" formatCode="#,##0.00;\(#,##0.00\)"/>
    <numFmt numFmtId="191" formatCode="#,##0;[Red]\(#,##0\)"/>
    <numFmt numFmtId="192" formatCode="#,##0.00000;[Red]\(#,##0.00000\)"/>
    <numFmt numFmtId="193" formatCode="&quot;€&quot;\ #,##0.00"/>
    <numFmt numFmtId="194" formatCode="#,##0.000000"/>
    <numFmt numFmtId="195" formatCode="#,##0.00\ "/>
    <numFmt numFmtId="196" formatCode="#,##0.00\ 000"/>
    <numFmt numFmtId="197" formatCode="#,##0.00000\ "/>
    <numFmt numFmtId="198" formatCode="\€\ #,##0.00"/>
    <numFmt numFmtId="199" formatCode="\¤\ #,##0.00"/>
    <numFmt numFmtId="200" formatCode="\ \ #,##0.00"/>
    <numFmt numFmtId="201" formatCode="d/m/yy"/>
    <numFmt numFmtId="202" formatCode="\-"/>
    <numFmt numFmtId="203" formatCode="_-[$€-2]\ * #,##0.00_-;\-[$€-2]\ * #,##0.00_-;_-[$€-2]\ * &quot;-&quot;??_-"/>
    <numFmt numFmtId="204" formatCode="#,##0.0;[Red]\-#,##0.0"/>
    <numFmt numFmtId="205" formatCode="d/m"/>
    <numFmt numFmtId="206" formatCode="_-* #,##0.0_-;\-* #,##0.0_-;_-* &quot;-&quot;?_-;_-@_-"/>
    <numFmt numFmtId="207" formatCode="#,##0;\(#,##0.00\9"/>
    <numFmt numFmtId="208" formatCode="#,##0.0;\-#,##0.0"/>
    <numFmt numFmtId="209" formatCode="#,##0;\(#,##0\)"/>
    <numFmt numFmtId="210" formatCode="#,##0.00\ [$€];[Red]\-#,##0.00\ [$€]"/>
    <numFmt numFmtId="211" formatCode="#,##0.0;\(#,##0.0\)"/>
    <numFmt numFmtId="212" formatCode="&quot;Sì&quot;;&quot;Sì&quot;;&quot;No&quot;"/>
    <numFmt numFmtId="213" formatCode="&quot;Vero&quot;;&quot;Vero&quot;;&quot;Falso&quot;"/>
    <numFmt numFmtId="214" formatCode="&quot;Attivo&quot;;&quot;Attivo&quot;;&quot;Disattivo&quot;"/>
    <numFmt numFmtId="215" formatCode="[$€-2]\ #.##000_);[Red]\([$€-2]\ #.##000\)"/>
    <numFmt numFmtId="216" formatCode="0.000%"/>
    <numFmt numFmtId="217" formatCode="0.0000%"/>
    <numFmt numFmtId="218" formatCode="0.00000%"/>
    <numFmt numFmtId="219" formatCode="0.000000%"/>
    <numFmt numFmtId="220" formatCode="0.0000000%"/>
    <numFmt numFmtId="221" formatCode="0.00000000%"/>
    <numFmt numFmtId="222" formatCode="#,##0.000;[Red]\-#,##0.000"/>
    <numFmt numFmtId="223" formatCode="#,##0.0000;[Red]\-#,##0.0000"/>
    <numFmt numFmtId="224" formatCode="#,##0.00000;[Red]\-#,##0.00000"/>
    <numFmt numFmtId="225" formatCode="#,##0.000000;[Red]\-#,##0.000000"/>
    <numFmt numFmtId="226" formatCode="#,##0\ \ \ ;\(#,##0\)\ \ \ "/>
  </numFmts>
  <fonts count="51">
    <font>
      <sz val="10"/>
      <name val="Arial"/>
      <family val="0"/>
    </font>
    <font>
      <sz val="12"/>
      <name val="Trebuchet MS"/>
      <family val="2"/>
    </font>
    <font>
      <sz val="10"/>
      <name val="Trebuchet MS"/>
      <family val="0"/>
    </font>
    <font>
      <b/>
      <sz val="10"/>
      <name val="Trebuchet MS"/>
      <family val="2"/>
    </font>
    <font>
      <b/>
      <sz val="9"/>
      <name val="Arial"/>
      <family val="2"/>
    </font>
    <font>
      <sz val="10"/>
      <name val="Univers"/>
      <family val="0"/>
    </font>
    <font>
      <b/>
      <sz val="8"/>
      <name val="Arial"/>
      <family val="2"/>
    </font>
    <font>
      <sz val="8"/>
      <name val="Arial"/>
      <family val="2"/>
    </font>
    <font>
      <sz val="9"/>
      <name val="Arial"/>
      <family val="2"/>
    </font>
    <font>
      <u val="single"/>
      <sz val="7.5"/>
      <color indexed="12"/>
      <name val="Arial"/>
      <family val="0"/>
    </font>
    <font>
      <u val="single"/>
      <sz val="7.5"/>
      <color indexed="36"/>
      <name val="Arial"/>
      <family val="0"/>
    </font>
    <font>
      <sz val="10"/>
      <name val="MS Sans Serif"/>
      <family val="0"/>
    </font>
    <font>
      <i/>
      <sz val="7"/>
      <name val="Arial"/>
      <family val="2"/>
    </font>
    <font>
      <sz val="7"/>
      <name val="Arial"/>
      <family val="2"/>
    </font>
    <font>
      <i/>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36"/>
      <name val="Arial"/>
      <family val="2"/>
    </font>
    <font>
      <sz val="10"/>
      <color indexed="3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0" borderId="2" applyNumberFormat="0" applyFill="0" applyAlignment="0" applyProtection="0"/>
    <xf numFmtId="0" fontId="38" fillId="20"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44" fontId="0" fillId="0" borderId="0" applyFont="0" applyFill="0" applyBorder="0" applyAlignment="0" applyProtection="0"/>
    <xf numFmtId="0" fontId="39" fillId="27" borderId="1" applyNumberFormat="0" applyAlignment="0" applyProtection="0"/>
    <xf numFmtId="43" fontId="0" fillId="0" borderId="0" applyFont="0" applyFill="0" applyBorder="0" applyAlignment="0" applyProtection="0"/>
    <xf numFmtId="38" fontId="11" fillId="0" borderId="0" applyFont="0" applyFill="0" applyBorder="0" applyAlignment="0" applyProtection="0"/>
    <xf numFmtId="41" fontId="0" fillId="0" borderId="0" applyFont="0" applyFill="0" applyBorder="0" applyAlignment="0" applyProtection="0"/>
    <xf numFmtId="0" fontId="40" fillId="28" borderId="0" applyNumberFormat="0" applyBorder="0" applyAlignment="0" applyProtection="0"/>
    <xf numFmtId="0" fontId="5" fillId="0" borderId="0">
      <alignment/>
      <protection/>
    </xf>
    <xf numFmtId="0" fontId="0" fillId="29" borderId="4" applyNumberFormat="0" applyFont="0" applyAlignment="0" applyProtection="0"/>
    <xf numFmtId="0" fontId="41" fillId="19"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0" applyNumberFormat="0" applyBorder="0" applyAlignment="0" applyProtection="0"/>
    <xf numFmtId="0" fontId="50" fillId="31" borderId="0" applyNumberFormat="0" applyBorder="0" applyAlignment="0" applyProtection="0"/>
    <xf numFmtId="44" fontId="0" fillId="0" borderId="0" applyFont="0" applyFill="0" applyBorder="0" applyAlignment="0" applyProtection="0"/>
    <xf numFmtId="165" fontId="11"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0" fontId="1" fillId="0" borderId="0" xfId="0" applyFont="1" applyFill="1" applyAlignment="1">
      <alignment/>
    </xf>
    <xf numFmtId="0" fontId="2" fillId="0" borderId="0" xfId="0" applyFont="1" applyAlignment="1">
      <alignment/>
    </xf>
    <xf numFmtId="0" fontId="4" fillId="0" borderId="0" xfId="50" applyFont="1" applyFill="1" applyBorder="1">
      <alignment/>
      <protection/>
    </xf>
    <xf numFmtId="0" fontId="7" fillId="0" borderId="0" xfId="50" applyFont="1" applyFill="1" applyBorder="1">
      <alignment/>
      <protection/>
    </xf>
    <xf numFmtId="0" fontId="8" fillId="0" borderId="0" xfId="50" applyFont="1" applyFill="1" applyBorder="1">
      <alignment/>
      <protection/>
    </xf>
    <xf numFmtId="0" fontId="3" fillId="0" borderId="10" xfId="0" applyFont="1" applyBorder="1" applyAlignment="1">
      <alignment/>
    </xf>
    <xf numFmtId="0" fontId="7" fillId="0" borderId="10" xfId="0" applyFont="1" applyBorder="1" applyAlignment="1">
      <alignment/>
    </xf>
    <xf numFmtId="3" fontId="6" fillId="0" borderId="0" xfId="0" applyNumberFormat="1" applyFont="1" applyFill="1" applyBorder="1" applyAlignment="1">
      <alignment horizontal="right"/>
    </xf>
    <xf numFmtId="0" fontId="7" fillId="0" borderId="0" xfId="0" applyFont="1" applyFill="1" applyBorder="1" applyAlignment="1">
      <alignment horizontal="center" vertical="center" wrapText="1"/>
    </xf>
    <xf numFmtId="0" fontId="7" fillId="0" borderId="0" xfId="50" applyFont="1" applyFill="1" applyBorder="1" applyAlignment="1">
      <alignment horizontal="right" vertical="center"/>
      <protection/>
    </xf>
    <xf numFmtId="0" fontId="7" fillId="0" borderId="0" xfId="0" applyFont="1" applyAlignment="1">
      <alignment/>
    </xf>
    <xf numFmtId="0" fontId="6" fillId="0" borderId="0" xfId="0" applyFont="1" applyAlignment="1">
      <alignment/>
    </xf>
    <xf numFmtId="10" fontId="7" fillId="0" borderId="0" xfId="50" applyNumberFormat="1" applyFont="1" applyFill="1" applyBorder="1">
      <alignment/>
      <protection/>
    </xf>
    <xf numFmtId="0" fontId="12" fillId="0" borderId="0" xfId="0" applyFont="1" applyAlignment="1">
      <alignment/>
    </xf>
    <xf numFmtId="0" fontId="0" fillId="0" borderId="0" xfId="0" applyFont="1" applyAlignment="1">
      <alignment/>
    </xf>
    <xf numFmtId="0" fontId="7" fillId="0" borderId="10" xfId="50" applyFont="1" applyFill="1" applyBorder="1" applyAlignment="1">
      <alignment horizontal="center" vertical="center"/>
      <protection/>
    </xf>
    <xf numFmtId="3" fontId="7" fillId="0" borderId="0" xfId="0" applyNumberFormat="1" applyFont="1" applyFill="1" applyBorder="1" applyAlignment="1">
      <alignment horizontal="right"/>
    </xf>
    <xf numFmtId="0" fontId="7" fillId="0" borderId="0" xfId="0" applyFont="1" applyFill="1" applyAlignment="1">
      <alignment/>
    </xf>
    <xf numFmtId="0" fontId="13" fillId="0" borderId="0" xfId="0" applyFont="1" applyFill="1" applyBorder="1" applyAlignment="1">
      <alignment/>
    </xf>
    <xf numFmtId="0" fontId="7" fillId="0" borderId="10" xfId="0" applyFont="1" applyFill="1" applyBorder="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10" xfId="0" applyFont="1" applyBorder="1" applyAlignment="1">
      <alignment/>
    </xf>
    <xf numFmtId="10" fontId="6" fillId="0" borderId="0" xfId="50" applyNumberFormat="1" applyFont="1" applyFill="1" applyBorder="1">
      <alignment/>
      <protection/>
    </xf>
    <xf numFmtId="0" fontId="7" fillId="32" borderId="11" xfId="50" applyFont="1" applyFill="1" applyBorder="1" applyAlignment="1">
      <alignment horizontal="center" vertical="center"/>
      <protection/>
    </xf>
    <xf numFmtId="0" fontId="7" fillId="32" borderId="11" xfId="0"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2" fillId="0" borderId="10" xfId="0" applyFont="1" applyFill="1" applyBorder="1" applyAlignment="1">
      <alignment horizontal="right"/>
    </xf>
    <xf numFmtId="0" fontId="33" fillId="0" borderId="0" xfId="0" applyFont="1" applyFill="1" applyBorder="1" applyAlignment="1">
      <alignment/>
    </xf>
    <xf numFmtId="0" fontId="0" fillId="0" borderId="0" xfId="0" applyFill="1" applyBorder="1" applyAlignment="1">
      <alignment/>
    </xf>
    <xf numFmtId="0" fontId="33" fillId="0" borderId="0" xfId="0" applyFont="1" applyFill="1" applyAlignment="1">
      <alignment/>
    </xf>
    <xf numFmtId="0" fontId="0" fillId="0" borderId="0" xfId="0" applyFill="1" applyAlignment="1">
      <alignment/>
    </xf>
    <xf numFmtId="0" fontId="7" fillId="0" borderId="11" xfId="50" applyFont="1" applyFill="1" applyBorder="1" applyAlignment="1">
      <alignment horizontal="center" vertical="center"/>
      <protection/>
    </xf>
    <xf numFmtId="0" fontId="7" fillId="0" borderId="11" xfId="0" applyFont="1" applyFill="1" applyBorder="1" applyAlignment="1">
      <alignment horizontal="center" vertical="center"/>
    </xf>
    <xf numFmtId="0" fontId="0" fillId="0" borderId="10" xfId="0" applyFill="1" applyBorder="1" applyAlignment="1">
      <alignment/>
    </xf>
    <xf numFmtId="0" fontId="4" fillId="0" borderId="0" xfId="0" applyFont="1" applyAlignment="1">
      <alignment horizontal="left" vertical="center"/>
    </xf>
    <xf numFmtId="0" fontId="7" fillId="0" borderId="0" xfId="0" applyFont="1" applyBorder="1" applyAlignment="1">
      <alignment/>
    </xf>
    <xf numFmtId="0" fontId="7" fillId="0" borderId="0" xfId="0" applyFont="1" applyFill="1" applyBorder="1" applyAlignment="1">
      <alignment horizontal="right"/>
    </xf>
    <xf numFmtId="0" fontId="0" fillId="0" borderId="0" xfId="0" applyFont="1" applyBorder="1" applyAlignment="1">
      <alignment/>
    </xf>
    <xf numFmtId="0" fontId="32" fillId="0" borderId="0" xfId="0" applyFont="1" applyFill="1" applyBorder="1" applyAlignment="1">
      <alignment horizontal="right"/>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Copia di scheda 11" xfId="47"/>
    <cellStyle name="Comma [0]" xfId="48"/>
    <cellStyle name="Neutrale" xfId="49"/>
    <cellStyle name="Normale_Bilancio Ativa 01"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Copia di scheda 11" xfId="65"/>
    <cellStyle name="Currency [0]" xfId="66"/>
  </cellStyles>
  <dxfs count="349">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indexed="9"/>
      </font>
    </dxf>
    <dxf>
      <font>
        <color indexed="9"/>
      </font>
    </dxf>
    <dxf>
      <font>
        <color indexed="9"/>
      </font>
    </dxf>
    <dxf>
      <font>
        <color indexed="9"/>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font>
        <color indexed="9"/>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Documenti\Partecipazioni\ALLEGATI%20PARTECIPAZIONI%20311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1c"/>
      <sheetName val="All.1a"/>
      <sheetName val="All.1b"/>
    </sheetNames>
    <sheetDataSet>
      <sheetData sheetId="1">
        <row r="11">
          <cell r="B11" t="str">
            <v>ALBENGA CEVA S.r.l.</v>
          </cell>
          <cell r="C11" t="str">
            <v>Collegata</v>
          </cell>
          <cell r="D11" t="str">
            <v>Cuneo</v>
          </cell>
          <cell r="E11">
            <v>200000000</v>
          </cell>
          <cell r="F11">
            <v>200000</v>
          </cell>
          <cell r="G11">
            <v>510</v>
          </cell>
          <cell r="H11">
            <v>300</v>
          </cell>
          <cell r="I11">
            <v>46459</v>
          </cell>
          <cell r="J11">
            <v>23.2295</v>
          </cell>
          <cell r="K11">
            <v>56028220</v>
          </cell>
          <cell r="M11">
            <v>1000</v>
          </cell>
        </row>
        <row r="12">
          <cell r="B12" t="str">
            <v>EUROSTRUTTURE S.p.A. IN LIQUIDAZIONE</v>
          </cell>
          <cell r="C12" t="str">
            <v>Collegata</v>
          </cell>
          <cell r="D12" t="str">
            <v>Cuneo</v>
          </cell>
          <cell r="E12">
            <v>6000000000</v>
          </cell>
          <cell r="F12">
            <v>60000</v>
          </cell>
          <cell r="G12">
            <v>1327</v>
          </cell>
          <cell r="H12">
            <v>-135</v>
          </cell>
          <cell r="I12">
            <v>14400</v>
          </cell>
          <cell r="J12">
            <v>24</v>
          </cell>
          <cell r="K12">
            <v>318373706</v>
          </cell>
          <cell r="M12">
            <v>100000</v>
          </cell>
        </row>
        <row r="13">
          <cell r="B13" t="str">
            <v>INPAR S.p.A. IN LIQUIDAZIONE</v>
          </cell>
          <cell r="C13" t="str">
            <v>Collegata</v>
          </cell>
          <cell r="D13" t="str">
            <v>Torino</v>
          </cell>
          <cell r="E13">
            <v>12000000000</v>
          </cell>
          <cell r="F13">
            <v>120000</v>
          </cell>
          <cell r="G13">
            <v>6117</v>
          </cell>
          <cell r="H13">
            <v>-636</v>
          </cell>
          <cell r="I13">
            <v>40000</v>
          </cell>
          <cell r="J13">
            <v>33.33333333333333</v>
          </cell>
          <cell r="K13">
            <v>2039923825</v>
          </cell>
          <cell r="M13">
            <v>100000</v>
          </cell>
        </row>
        <row r="14">
          <cell r="B14" t="str">
            <v>S.I.S.P.A.I. S.r.l. </v>
          </cell>
          <cell r="C14" t="str">
            <v>Collegata</v>
          </cell>
          <cell r="D14" t="str">
            <v>Milano</v>
          </cell>
          <cell r="E14">
            <v>3770010000</v>
          </cell>
          <cell r="F14">
            <v>3770010</v>
          </cell>
          <cell r="I14">
            <v>0</v>
          </cell>
          <cell r="J14">
            <v>0</v>
          </cell>
          <cell r="K14">
            <v>0</v>
          </cell>
          <cell r="M14">
            <v>1000</v>
          </cell>
        </row>
        <row r="15">
          <cell r="B15" t="str">
            <v>SINECO  S.p.A.</v>
          </cell>
          <cell r="C15" t="str">
            <v>Collegata</v>
          </cell>
          <cell r="D15" t="str">
            <v>Milano</v>
          </cell>
          <cell r="E15">
            <v>1000000000</v>
          </cell>
          <cell r="F15">
            <v>10000</v>
          </cell>
          <cell r="G15">
            <v>4018</v>
          </cell>
          <cell r="H15">
            <v>351</v>
          </cell>
          <cell r="I15">
            <v>2700</v>
          </cell>
          <cell r="J15">
            <v>27</v>
          </cell>
          <cell r="K15">
            <v>270000000</v>
          </cell>
          <cell r="M15">
            <v>100000</v>
          </cell>
        </row>
        <row r="16">
          <cell r="B16" t="str">
            <v>SINELEC S.p.A.</v>
          </cell>
          <cell r="C16" t="str">
            <v>Collegata</v>
          </cell>
          <cell r="D16" t="str">
            <v>Torino</v>
          </cell>
          <cell r="E16">
            <v>3000000000</v>
          </cell>
          <cell r="F16">
            <v>30000</v>
          </cell>
          <cell r="G16">
            <v>7609</v>
          </cell>
          <cell r="H16">
            <v>1023</v>
          </cell>
          <cell r="I16">
            <v>8083</v>
          </cell>
          <cell r="J16">
            <v>26.943333333333335</v>
          </cell>
          <cell r="K16">
            <v>808300000</v>
          </cell>
        </row>
        <row r="17">
          <cell r="B17" t="str">
            <v>S.I.T.A.F. S.p.A.</v>
          </cell>
          <cell r="C17" t="str">
            <v>Collegata</v>
          </cell>
          <cell r="D17" t="str">
            <v>Torino</v>
          </cell>
          <cell r="E17">
            <v>115624860000</v>
          </cell>
          <cell r="F17">
            <v>11562486</v>
          </cell>
          <cell r="G17">
            <v>54386</v>
          </cell>
          <cell r="H17">
            <v>-29942</v>
          </cell>
          <cell r="I17">
            <v>2507644</v>
          </cell>
          <cell r="J17">
            <v>21.687758151663925</v>
          </cell>
          <cell r="K17">
            <v>28103058093</v>
          </cell>
        </row>
        <row r="18">
          <cell r="B18" t="str">
            <v>PAVIMENTAL S.p.A.</v>
          </cell>
          <cell r="C18" t="str">
            <v>Collegata</v>
          </cell>
          <cell r="D18" t="str">
            <v>Roma</v>
          </cell>
          <cell r="E18">
            <v>24243569325</v>
          </cell>
          <cell r="F18">
            <v>35916399</v>
          </cell>
          <cell r="G18">
            <v>9112</v>
          </cell>
          <cell r="H18">
            <v>1842</v>
          </cell>
          <cell r="I18">
            <v>9289718</v>
          </cell>
          <cell r="J18">
            <v>25.86483683957292</v>
          </cell>
          <cell r="K18">
            <v>5851249790</v>
          </cell>
          <cell r="M18">
            <v>675</v>
          </cell>
        </row>
        <row r="19">
          <cell r="B19" t="str">
            <v>A.T.I.V.A S.p.A.</v>
          </cell>
          <cell r="C19" t="str">
            <v>Altra</v>
          </cell>
          <cell r="D19" t="str">
            <v>Torino</v>
          </cell>
          <cell r="E19">
            <v>44931250000</v>
          </cell>
          <cell r="F19">
            <v>6418750</v>
          </cell>
          <cell r="G19">
            <v>63015</v>
          </cell>
          <cell r="H19">
            <v>8416</v>
          </cell>
          <cell r="I19">
            <v>304748</v>
          </cell>
          <cell r="J19">
            <v>4.747777994157741</v>
          </cell>
          <cell r="K19">
            <v>2601199000</v>
          </cell>
          <cell r="M19">
            <v>7000</v>
          </cell>
        </row>
        <row r="20">
          <cell r="B20" t="str">
            <v>AER.PAVIA RIVANAZZANO S.r.l.</v>
          </cell>
          <cell r="C20" t="str">
            <v>Altra</v>
          </cell>
          <cell r="D20" t="str">
            <v>Pavia</v>
          </cell>
          <cell r="E20">
            <v>1397630000</v>
          </cell>
          <cell r="F20">
            <v>13976.3</v>
          </cell>
          <cell r="G20">
            <v>1257</v>
          </cell>
          <cell r="H20">
            <v>-87</v>
          </cell>
          <cell r="I20">
            <v>912.19</v>
          </cell>
          <cell r="J20">
            <v>6.526691613660268</v>
          </cell>
          <cell r="K20">
            <v>109770000</v>
          </cell>
          <cell r="M20">
            <v>100000</v>
          </cell>
        </row>
        <row r="21">
          <cell r="B21" t="str">
            <v>S.A.V. S.p.A.</v>
          </cell>
          <cell r="C21" t="str">
            <v>Altra</v>
          </cell>
          <cell r="D21" t="str">
            <v>Chatillon AO</v>
          </cell>
          <cell r="E21">
            <v>24000000000</v>
          </cell>
          <cell r="F21">
            <v>1410000</v>
          </cell>
          <cell r="G21">
            <v>30179</v>
          </cell>
          <cell r="H21">
            <v>160</v>
          </cell>
          <cell r="I21">
            <v>239700</v>
          </cell>
          <cell r="J21">
            <v>17</v>
          </cell>
          <cell r="K21">
            <v>2773488500</v>
          </cell>
          <cell r="M21">
            <v>17021.27659574468</v>
          </cell>
        </row>
        <row r="22">
          <cell r="B22" t="str">
            <v>S.I.N.A. S.p.A.</v>
          </cell>
          <cell r="C22" t="str">
            <v>Altra</v>
          </cell>
          <cell r="D22" t="str">
            <v>Milano</v>
          </cell>
          <cell r="E22">
            <v>4056250000</v>
          </cell>
          <cell r="F22">
            <v>4056250</v>
          </cell>
          <cell r="G22">
            <v>21904</v>
          </cell>
          <cell r="H22">
            <v>1640</v>
          </cell>
          <cell r="I22">
            <v>226278</v>
          </cell>
          <cell r="J22">
            <v>5.578502311248075</v>
          </cell>
          <cell r="K22">
            <v>348449720</v>
          </cell>
          <cell r="M22">
            <v>1000</v>
          </cell>
        </row>
        <row r="23">
          <cell r="B23" t="str">
            <v>SITECH S.p.A.</v>
          </cell>
          <cell r="C23" t="str">
            <v>Altra</v>
          </cell>
          <cell r="D23" t="str">
            <v>Roma</v>
          </cell>
          <cell r="E23">
            <v>100000000000</v>
          </cell>
          <cell r="F23">
            <v>1000000</v>
          </cell>
          <cell r="G23">
            <v>98183</v>
          </cell>
          <cell r="H23">
            <v>-1246</v>
          </cell>
          <cell r="I23">
            <v>30300</v>
          </cell>
          <cell r="J23">
            <v>3.0300000000000002</v>
          </cell>
          <cell r="K23">
            <v>3030000000</v>
          </cell>
          <cell r="M23">
            <v>100000</v>
          </cell>
        </row>
        <row r="24">
          <cell r="B24" t="str">
            <v>S.I.TRA.CI.  S.p.A.</v>
          </cell>
          <cell r="C24" t="str">
            <v>Altra</v>
          </cell>
          <cell r="D24" t="str">
            <v>Cuneo</v>
          </cell>
          <cell r="E24">
            <v>17767855000</v>
          </cell>
          <cell r="F24">
            <v>7107142</v>
          </cell>
          <cell r="G24">
            <v>20333</v>
          </cell>
          <cell r="H24">
            <v>205</v>
          </cell>
          <cell r="I24">
            <v>753504</v>
          </cell>
          <cell r="J24">
            <v>10.602067610299612</v>
          </cell>
          <cell r="K24">
            <v>1920008821</v>
          </cell>
          <cell r="M24">
            <v>2500</v>
          </cell>
        </row>
        <row r="25">
          <cell r="B25" t="str">
            <v>SALT</v>
          </cell>
          <cell r="C25" t="str">
            <v>Altra</v>
          </cell>
          <cell r="D25" t="str">
            <v>Lido di Camaiore (LU)</v>
          </cell>
          <cell r="E25">
            <v>150000000000</v>
          </cell>
          <cell r="F25">
            <v>3000000</v>
          </cell>
          <cell r="G25">
            <v>323318</v>
          </cell>
          <cell r="H25">
            <v>46042</v>
          </cell>
          <cell r="I25">
            <v>25000</v>
          </cell>
          <cell r="J25">
            <v>0.8333333333333334</v>
          </cell>
          <cell r="K25">
            <v>2755000000</v>
          </cell>
          <cell r="M25">
            <v>50000</v>
          </cell>
        </row>
        <row r="26">
          <cell r="B26" t="str">
            <v>SERRAVALLE-MILANO S.p.A.</v>
          </cell>
          <cell r="C26" t="str">
            <v>Altra</v>
          </cell>
          <cell r="D26" t="str">
            <v>Assago MI</v>
          </cell>
          <cell r="E26">
            <v>180000000000</v>
          </cell>
          <cell r="F26">
            <v>180000000</v>
          </cell>
          <cell r="G26">
            <v>257830</v>
          </cell>
          <cell r="H26">
            <v>27177</v>
          </cell>
          <cell r="I26">
            <v>1620000</v>
          </cell>
          <cell r="J26">
            <v>0.8999999999999999</v>
          </cell>
          <cell r="K26">
            <v>2064526500</v>
          </cell>
          <cell r="M26">
            <v>1000</v>
          </cell>
        </row>
        <row r="27">
          <cell r="B27" t="str">
            <v>TELON TLC S.p.A. IN LIQUIDAZIONE </v>
          </cell>
          <cell r="C27" t="str">
            <v>Altra</v>
          </cell>
          <cell r="D27" t="str">
            <v>Napoli</v>
          </cell>
          <cell r="E27">
            <v>350000000000</v>
          </cell>
          <cell r="F27">
            <v>3500000</v>
          </cell>
          <cell r="G27">
            <v>337517</v>
          </cell>
          <cell r="H27">
            <v>-96</v>
          </cell>
          <cell r="I27">
            <v>105000</v>
          </cell>
          <cell r="J27">
            <v>3</v>
          </cell>
          <cell r="K27">
            <v>109720646</v>
          </cell>
          <cell r="M27">
            <v>100000</v>
          </cell>
        </row>
        <row r="28">
          <cell r="B28" t="str">
            <v>AUTOSTRADE S.p.A.</v>
          </cell>
          <cell r="C28" t="str">
            <v>Altra</v>
          </cell>
          <cell r="D28" t="str">
            <v>Roma</v>
          </cell>
          <cell r="E28">
            <v>1183082900000</v>
          </cell>
          <cell r="F28">
            <v>1183082900</v>
          </cell>
          <cell r="G28">
            <v>3461364</v>
          </cell>
          <cell r="H28">
            <v>565814</v>
          </cell>
          <cell r="I28">
            <v>2086000</v>
          </cell>
          <cell r="J28">
            <v>0.17631900520242494</v>
          </cell>
          <cell r="K28">
            <v>27833478072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51"/>
  <sheetViews>
    <sheetView tabSelected="1" zoomScaleSheetLayoutView="100" workbookViewId="0" topLeftCell="A1">
      <selection activeCell="A1" sqref="A1:V1"/>
    </sheetView>
  </sheetViews>
  <sheetFormatPr defaultColWidth="9.140625" defaultRowHeight="12.75"/>
  <cols>
    <col min="1" max="1" width="32.8515625" style="21" customWidth="1"/>
    <col min="2" max="10" width="9.140625" style="21" customWidth="1"/>
    <col min="11" max="11" width="10.140625" style="21" bestFit="1" customWidth="1"/>
    <col min="12" max="16384" width="9.140625" style="21" customWidth="1"/>
  </cols>
  <sheetData>
    <row r="1" spans="1:22" s="1" customFormat="1" ht="12.75" customHeight="1">
      <c r="A1" s="40" t="s">
        <v>28</v>
      </c>
      <c r="B1" s="40"/>
      <c r="C1" s="40"/>
      <c r="D1" s="40"/>
      <c r="E1" s="40"/>
      <c r="F1" s="40"/>
      <c r="G1" s="40"/>
      <c r="H1" s="40"/>
      <c r="I1" s="40"/>
      <c r="J1" s="40"/>
      <c r="K1" s="40"/>
      <c r="L1" s="40"/>
      <c r="M1" s="40"/>
      <c r="N1" s="40"/>
      <c r="O1" s="40"/>
      <c r="P1" s="40"/>
      <c r="Q1" s="40"/>
      <c r="R1" s="40"/>
      <c r="S1" s="40"/>
      <c r="T1" s="40"/>
      <c r="U1" s="40"/>
      <c r="V1" s="40"/>
    </row>
    <row r="2" s="2" customFormat="1" ht="12.75" customHeight="1">
      <c r="A2" s="6"/>
    </row>
    <row r="3" spans="1:22" s="3" customFormat="1" ht="12.75" customHeight="1">
      <c r="A3" s="30" t="s">
        <v>16</v>
      </c>
      <c r="B3" s="28" t="s">
        <v>19</v>
      </c>
      <c r="C3" s="28"/>
      <c r="D3" s="28"/>
      <c r="E3" s="28" t="s">
        <v>20</v>
      </c>
      <c r="F3" s="28"/>
      <c r="G3" s="28"/>
      <c r="H3" s="28" t="s">
        <v>21</v>
      </c>
      <c r="I3" s="29"/>
      <c r="J3" s="29"/>
      <c r="K3" s="28" t="s">
        <v>24</v>
      </c>
      <c r="L3" s="28"/>
      <c r="M3" s="28"/>
      <c r="N3" s="28" t="s">
        <v>22</v>
      </c>
      <c r="O3" s="29"/>
      <c r="P3" s="29"/>
      <c r="Q3" s="37" t="s">
        <v>26</v>
      </c>
      <c r="R3" s="37"/>
      <c r="S3" s="37"/>
      <c r="T3" s="37" t="s">
        <v>27</v>
      </c>
      <c r="U3" s="38"/>
      <c r="V3" s="38"/>
    </row>
    <row r="4" spans="1:22" s="4" customFormat="1" ht="12.75" customHeight="1">
      <c r="A4" s="31"/>
      <c r="B4" s="16" t="s">
        <v>0</v>
      </c>
      <c r="C4" s="16" t="s">
        <v>1</v>
      </c>
      <c r="D4" s="16" t="s">
        <v>2</v>
      </c>
      <c r="E4" s="16" t="s">
        <v>0</v>
      </c>
      <c r="F4" s="16" t="s">
        <v>1</v>
      </c>
      <c r="G4" s="16" t="s">
        <v>2</v>
      </c>
      <c r="H4" s="16" t="s">
        <v>0</v>
      </c>
      <c r="I4" s="16" t="s">
        <v>1</v>
      </c>
      <c r="J4" s="16" t="s">
        <v>2</v>
      </c>
      <c r="K4" s="16" t="s">
        <v>0</v>
      </c>
      <c r="L4" s="16" t="s">
        <v>1</v>
      </c>
      <c r="M4" s="16" t="s">
        <v>2</v>
      </c>
      <c r="N4" s="16" t="s">
        <v>0</v>
      </c>
      <c r="O4" s="16" t="s">
        <v>1</v>
      </c>
      <c r="P4" s="16" t="s">
        <v>2</v>
      </c>
      <c r="Q4" s="16" t="s">
        <v>0</v>
      </c>
      <c r="R4" s="16" t="s">
        <v>1</v>
      </c>
      <c r="S4" s="16" t="s">
        <v>2</v>
      </c>
      <c r="T4" s="16" t="s">
        <v>0</v>
      </c>
      <c r="U4" s="16" t="s">
        <v>1</v>
      </c>
      <c r="V4" s="16" t="s">
        <v>2</v>
      </c>
    </row>
    <row r="5" spans="1:19" s="4" customFormat="1" ht="12.75" customHeight="1">
      <c r="A5" s="9"/>
      <c r="B5" s="10"/>
      <c r="C5" s="10"/>
      <c r="D5" s="10"/>
      <c r="E5" s="10"/>
      <c r="F5" s="10"/>
      <c r="G5" s="10"/>
      <c r="K5" s="10"/>
      <c r="L5" s="10"/>
      <c r="M5" s="10"/>
      <c r="Q5" s="10"/>
      <c r="R5" s="10"/>
      <c r="S5" s="10"/>
    </row>
    <row r="6" spans="1:22" s="4" customFormat="1" ht="12.75" customHeight="1">
      <c r="A6" s="11" t="s">
        <v>3</v>
      </c>
      <c r="B6" s="17">
        <v>3161314</v>
      </c>
      <c r="C6" s="17">
        <v>766965</v>
      </c>
      <c r="D6" s="17">
        <f>SUM(B6:C6)</f>
        <v>3928279</v>
      </c>
      <c r="E6" s="17">
        <v>2920029</v>
      </c>
      <c r="F6" s="17">
        <v>728833</v>
      </c>
      <c r="G6" s="17">
        <f>SUM(E6:F6)</f>
        <v>3648862</v>
      </c>
      <c r="H6" s="13">
        <f aca="true" t="shared" si="0" ref="H6:J12">(E6-B6)/B6</f>
        <v>-0.07632427528553</v>
      </c>
      <c r="I6" s="13">
        <f t="shared" si="0"/>
        <v>-0.04971804450007497</v>
      </c>
      <c r="J6" s="13">
        <f t="shared" si="0"/>
        <v>-0.07112962190312858</v>
      </c>
      <c r="K6" s="17">
        <v>2758150</v>
      </c>
      <c r="L6" s="17">
        <v>688506</v>
      </c>
      <c r="M6" s="17">
        <f>SUM(K6:L6)</f>
        <v>3446656</v>
      </c>
      <c r="N6" s="13">
        <f>(K6-E6)/E6</f>
        <v>-0.05543746312108544</v>
      </c>
      <c r="O6" s="13">
        <f aca="true" t="shared" si="1" ref="O6:P14">(L6-F6)/F6</f>
        <v>-0.055330919428730585</v>
      </c>
      <c r="P6" s="13">
        <f t="shared" si="1"/>
        <v>-0.055416181812302026</v>
      </c>
      <c r="Q6" s="17">
        <v>2655912</v>
      </c>
      <c r="R6" s="17">
        <v>675087</v>
      </c>
      <c r="S6" s="17">
        <v>3330999</v>
      </c>
      <c r="T6" s="13">
        <v>-0.03706759965919185</v>
      </c>
      <c r="U6" s="13">
        <v>-0.019490026230708227</v>
      </c>
      <c r="V6" s="13">
        <v>-0.03355629340438965</v>
      </c>
    </row>
    <row r="7" spans="1:22" s="5" customFormat="1" ht="12.75" customHeight="1">
      <c r="A7" s="11" t="s">
        <v>4</v>
      </c>
      <c r="B7" s="17">
        <v>556126</v>
      </c>
      <c r="C7" s="17">
        <v>95948</v>
      </c>
      <c r="D7" s="17">
        <f aca="true" t="shared" si="2" ref="D7:D12">SUM(B7:C7)</f>
        <v>652074</v>
      </c>
      <c r="E7" s="17">
        <v>504724</v>
      </c>
      <c r="F7" s="17">
        <v>91878</v>
      </c>
      <c r="G7" s="17">
        <f aca="true" t="shared" si="3" ref="G7:G12">SUM(E7:F7)</f>
        <v>596602</v>
      </c>
      <c r="H7" s="13">
        <f t="shared" si="0"/>
        <v>-0.09242869421677821</v>
      </c>
      <c r="I7" s="13">
        <f t="shared" si="0"/>
        <v>-0.042418810188852296</v>
      </c>
      <c r="J7" s="13">
        <f t="shared" si="0"/>
        <v>-0.08507009940589565</v>
      </c>
      <c r="K7" s="17">
        <v>469858</v>
      </c>
      <c r="L7" s="17">
        <v>80719</v>
      </c>
      <c r="M7" s="17">
        <f aca="true" t="shared" si="4" ref="M7:M12">SUM(K7:L7)</f>
        <v>550577</v>
      </c>
      <c r="N7" s="13">
        <f aca="true" t="shared" si="5" ref="N7:N14">(K7-E7)/E7</f>
        <v>-0.06907933841069575</v>
      </c>
      <c r="O7" s="13">
        <f t="shared" si="1"/>
        <v>-0.12145453753891029</v>
      </c>
      <c r="P7" s="13">
        <f t="shared" si="1"/>
        <v>-0.07714523250005867</v>
      </c>
      <c r="Q7" s="17">
        <v>473535</v>
      </c>
      <c r="R7" s="17">
        <v>80921</v>
      </c>
      <c r="S7" s="17">
        <v>554456</v>
      </c>
      <c r="T7" s="13">
        <v>0.007825768636481661</v>
      </c>
      <c r="U7" s="13">
        <v>0.002502508703031504</v>
      </c>
      <c r="V7" s="13">
        <v>0.007045336074699815</v>
      </c>
    </row>
    <row r="8" spans="1:22" s="5" customFormat="1" ht="12.75" customHeight="1">
      <c r="A8" s="11" t="s">
        <v>5</v>
      </c>
      <c r="B8" s="17">
        <v>710738</v>
      </c>
      <c r="C8" s="17">
        <v>128109</v>
      </c>
      <c r="D8" s="17">
        <f t="shared" si="2"/>
        <v>838847</v>
      </c>
      <c r="E8" s="17">
        <v>617892</v>
      </c>
      <c r="F8" s="17">
        <v>118920</v>
      </c>
      <c r="G8" s="17">
        <f t="shared" si="3"/>
        <v>736812</v>
      </c>
      <c r="H8" s="13">
        <f t="shared" si="0"/>
        <v>-0.13063322912240516</v>
      </c>
      <c r="I8" s="13">
        <f t="shared" si="0"/>
        <v>-0.07172798164063415</v>
      </c>
      <c r="J8" s="13">
        <f t="shared" si="0"/>
        <v>-0.1216371996323525</v>
      </c>
      <c r="K8" s="17">
        <v>626161</v>
      </c>
      <c r="L8" s="17">
        <v>116544</v>
      </c>
      <c r="M8" s="17">
        <f t="shared" si="4"/>
        <v>742705</v>
      </c>
      <c r="N8" s="13">
        <f t="shared" si="5"/>
        <v>0.013382597606054132</v>
      </c>
      <c r="O8" s="13">
        <f t="shared" si="1"/>
        <v>-0.019979818365287588</v>
      </c>
      <c r="P8" s="13">
        <f t="shared" si="1"/>
        <v>0.007997969631330652</v>
      </c>
      <c r="Q8" s="17">
        <v>519278</v>
      </c>
      <c r="R8" s="17">
        <v>103441</v>
      </c>
      <c r="S8" s="17">
        <v>622719</v>
      </c>
      <c r="T8" s="13">
        <v>-0.17069571563862967</v>
      </c>
      <c r="U8" s="13">
        <v>-0.11242964030752334</v>
      </c>
      <c r="V8" s="13">
        <v>-0.16155270262082522</v>
      </c>
    </row>
    <row r="9" spans="1:22" s="5" customFormat="1" ht="12.75" customHeight="1">
      <c r="A9" s="11" t="s">
        <v>9</v>
      </c>
      <c r="B9" s="17">
        <v>990441</v>
      </c>
      <c r="C9" s="17">
        <v>119631</v>
      </c>
      <c r="D9" s="17">
        <f t="shared" si="2"/>
        <v>1110072</v>
      </c>
      <c r="E9" s="17">
        <v>877732</v>
      </c>
      <c r="F9" s="17">
        <v>117656</v>
      </c>
      <c r="G9" s="17">
        <f t="shared" si="3"/>
        <v>995388</v>
      </c>
      <c r="H9" s="13">
        <f t="shared" si="0"/>
        <v>-0.11379678345302749</v>
      </c>
      <c r="I9" s="13">
        <f t="shared" si="0"/>
        <v>-0.016509098812180788</v>
      </c>
      <c r="J9" s="13">
        <f t="shared" si="0"/>
        <v>-0.10331221758588632</v>
      </c>
      <c r="K9" s="17">
        <v>877481</v>
      </c>
      <c r="L9" s="17">
        <v>111074</v>
      </c>
      <c r="M9" s="17">
        <f t="shared" si="4"/>
        <v>988555</v>
      </c>
      <c r="N9" s="13">
        <f t="shared" si="5"/>
        <v>-0.0002859642806688146</v>
      </c>
      <c r="O9" s="13">
        <f t="shared" si="1"/>
        <v>-0.05594274835112532</v>
      </c>
      <c r="P9" s="13">
        <f t="shared" si="1"/>
        <v>-0.006864659811048556</v>
      </c>
      <c r="Q9" s="17">
        <v>729742</v>
      </c>
      <c r="R9" s="17">
        <v>96544</v>
      </c>
      <c r="S9" s="17">
        <v>826286</v>
      </c>
      <c r="T9" s="13">
        <v>-0.1683671783206702</v>
      </c>
      <c r="U9" s="13">
        <v>-0.1308136917730522</v>
      </c>
      <c r="V9" s="13">
        <v>-0.16414767008411266</v>
      </c>
    </row>
    <row r="10" spans="1:22" s="5" customFormat="1" ht="12.75" customHeight="1">
      <c r="A10" s="11" t="s">
        <v>6</v>
      </c>
      <c r="B10" s="17">
        <v>248354</v>
      </c>
      <c r="C10" s="17">
        <v>72124</v>
      </c>
      <c r="D10" s="17">
        <f t="shared" si="2"/>
        <v>320478</v>
      </c>
      <c r="E10" s="17">
        <v>223340</v>
      </c>
      <c r="F10" s="17">
        <v>72477</v>
      </c>
      <c r="G10" s="17">
        <f t="shared" si="3"/>
        <v>295817</v>
      </c>
      <c r="H10" s="13">
        <f t="shared" si="0"/>
        <v>-0.100719134783414</v>
      </c>
      <c r="I10" s="13">
        <f t="shared" si="0"/>
        <v>0.0048943486218179805</v>
      </c>
      <c r="J10" s="13">
        <f t="shared" si="0"/>
        <v>-0.07695067992186672</v>
      </c>
      <c r="K10" s="17">
        <v>214585</v>
      </c>
      <c r="L10" s="17">
        <v>67058</v>
      </c>
      <c r="M10" s="17">
        <f t="shared" si="4"/>
        <v>281643</v>
      </c>
      <c r="N10" s="13">
        <f t="shared" si="5"/>
        <v>-0.039200322378436465</v>
      </c>
      <c r="O10" s="13">
        <f t="shared" si="1"/>
        <v>-0.07476854726326973</v>
      </c>
      <c r="P10" s="13">
        <f t="shared" si="1"/>
        <v>-0.047914758110588644</v>
      </c>
      <c r="Q10" s="17">
        <v>213468</v>
      </c>
      <c r="R10" s="17">
        <v>64833</v>
      </c>
      <c r="S10" s="17">
        <v>278301</v>
      </c>
      <c r="T10" s="13">
        <v>-0.0052053964629400935</v>
      </c>
      <c r="U10" s="13">
        <v>-0.03318023203793731</v>
      </c>
      <c r="V10" s="13">
        <v>-0.011866085789456866</v>
      </c>
    </row>
    <row r="11" spans="1:22" s="5" customFormat="1" ht="12.75" customHeight="1">
      <c r="A11" s="11" t="s">
        <v>7</v>
      </c>
      <c r="B11" s="17">
        <v>1408482</v>
      </c>
      <c r="C11" s="17">
        <v>258903</v>
      </c>
      <c r="D11" s="17">
        <f t="shared" si="2"/>
        <v>1667385</v>
      </c>
      <c r="E11" s="17">
        <v>1249572</v>
      </c>
      <c r="F11" s="17">
        <v>242981</v>
      </c>
      <c r="G11" s="17">
        <f t="shared" si="3"/>
        <v>1492553</v>
      </c>
      <c r="H11" s="13">
        <f t="shared" si="0"/>
        <v>-0.11282359305976221</v>
      </c>
      <c r="I11" s="13">
        <f t="shared" si="0"/>
        <v>-0.06149793552025276</v>
      </c>
      <c r="J11" s="13">
        <f t="shared" si="0"/>
        <v>-0.10485400792258537</v>
      </c>
      <c r="K11" s="17">
        <v>1168016</v>
      </c>
      <c r="L11" s="17">
        <v>220798</v>
      </c>
      <c r="M11" s="17">
        <f t="shared" si="4"/>
        <v>1388814</v>
      </c>
      <c r="N11" s="13">
        <f t="shared" si="5"/>
        <v>-0.06526714747129417</v>
      </c>
      <c r="O11" s="13">
        <f t="shared" si="1"/>
        <v>-0.09129520415176495</v>
      </c>
      <c r="P11" s="13">
        <f t="shared" si="1"/>
        <v>-0.06950439950876117</v>
      </c>
      <c r="Q11" s="17">
        <v>1128778</v>
      </c>
      <c r="R11" s="17">
        <v>208698</v>
      </c>
      <c r="S11" s="17">
        <v>1337476</v>
      </c>
      <c r="T11" s="13">
        <v>-0.03359371789427542</v>
      </c>
      <c r="U11" s="13">
        <v>-0.054801221025552765</v>
      </c>
      <c r="V11" s="13">
        <v>-0.036965353171843025</v>
      </c>
    </row>
    <row r="12" spans="1:22" s="5" customFormat="1" ht="12.75" customHeight="1">
      <c r="A12" s="11" t="s">
        <v>8</v>
      </c>
      <c r="B12" s="17">
        <v>939887</v>
      </c>
      <c r="C12" s="17">
        <v>409130</v>
      </c>
      <c r="D12" s="17">
        <f t="shared" si="2"/>
        <v>1349017</v>
      </c>
      <c r="E12" s="17">
        <v>866781</v>
      </c>
      <c r="F12" s="17">
        <v>386739</v>
      </c>
      <c r="G12" s="17">
        <f t="shared" si="3"/>
        <v>1253520</v>
      </c>
      <c r="H12" s="13">
        <f t="shared" si="0"/>
        <v>-0.07778169077772115</v>
      </c>
      <c r="I12" s="13">
        <f t="shared" si="0"/>
        <v>-0.054728325959963825</v>
      </c>
      <c r="J12" s="13">
        <f t="shared" si="0"/>
        <v>-0.07079006417265313</v>
      </c>
      <c r="K12" s="17">
        <v>838078</v>
      </c>
      <c r="L12" s="17">
        <v>362371</v>
      </c>
      <c r="M12" s="17">
        <f t="shared" si="4"/>
        <v>1200449</v>
      </c>
      <c r="N12" s="13">
        <f t="shared" si="5"/>
        <v>-0.03311447759007177</v>
      </c>
      <c r="O12" s="13">
        <f t="shared" si="1"/>
        <v>-0.06300890264493625</v>
      </c>
      <c r="P12" s="13">
        <f t="shared" si="1"/>
        <v>-0.042337577382092026</v>
      </c>
      <c r="Q12" s="17">
        <v>812908</v>
      </c>
      <c r="R12" s="17">
        <v>362936</v>
      </c>
      <c r="S12" s="17">
        <v>1175844</v>
      </c>
      <c r="T12" s="13">
        <v>-0.03003300408792499</v>
      </c>
      <c r="U12" s="13">
        <v>0.0015591755410891048</v>
      </c>
      <c r="V12" s="13">
        <v>-0.020496497560496114</v>
      </c>
    </row>
    <row r="13" spans="1:22" s="5" customFormat="1" ht="12.75" customHeight="1">
      <c r="A13" s="11"/>
      <c r="B13" s="17"/>
      <c r="C13" s="17"/>
      <c r="D13" s="17"/>
      <c r="E13" s="17"/>
      <c r="F13" s="17"/>
      <c r="G13" s="17"/>
      <c r="H13" s="13"/>
      <c r="I13" s="13"/>
      <c r="J13" s="13"/>
      <c r="K13" s="17"/>
      <c r="L13" s="17"/>
      <c r="M13" s="17"/>
      <c r="N13" s="13"/>
      <c r="O13" s="13"/>
      <c r="P13" s="13"/>
      <c r="Q13" s="17"/>
      <c r="R13" s="17"/>
      <c r="S13" s="17"/>
      <c r="T13" s="13"/>
      <c r="U13" s="13"/>
      <c r="V13" s="13"/>
    </row>
    <row r="14" spans="1:22" s="5" customFormat="1" ht="12.75" customHeight="1">
      <c r="A14" s="12" t="s">
        <v>15</v>
      </c>
      <c r="B14" s="8">
        <f aca="true" t="shared" si="6" ref="B14:G14">SUM(B6:B12)</f>
        <v>8015342</v>
      </c>
      <c r="C14" s="8">
        <f t="shared" si="6"/>
        <v>1850810</v>
      </c>
      <c r="D14" s="8">
        <f t="shared" si="6"/>
        <v>9866152</v>
      </c>
      <c r="E14" s="8">
        <f t="shared" si="6"/>
        <v>7260070</v>
      </c>
      <c r="F14" s="8">
        <f t="shared" si="6"/>
        <v>1759484</v>
      </c>
      <c r="G14" s="8">
        <f t="shared" si="6"/>
        <v>9019554</v>
      </c>
      <c r="H14" s="27">
        <f>(E14-B14)/B14</f>
        <v>-0.09422829368977644</v>
      </c>
      <c r="I14" s="27">
        <f>(F14-C14)/C14</f>
        <v>-0.04934380082234265</v>
      </c>
      <c r="J14" s="27">
        <f>(G14-D14)/D14</f>
        <v>-0.0858083272992348</v>
      </c>
      <c r="K14" s="8">
        <f>SUM(K6:K12)</f>
        <v>6952329</v>
      </c>
      <c r="L14" s="8">
        <f>SUM(L6:L12)</f>
        <v>1647070</v>
      </c>
      <c r="M14" s="8">
        <f>SUM(K14:L14)</f>
        <v>8599399</v>
      </c>
      <c r="N14" s="27">
        <f t="shared" si="5"/>
        <v>-0.04238815879185738</v>
      </c>
      <c r="O14" s="27">
        <f t="shared" si="1"/>
        <v>-0.06389032238997343</v>
      </c>
      <c r="P14" s="27">
        <f t="shared" si="1"/>
        <v>-0.04658268025226081</v>
      </c>
      <c r="Q14" s="8">
        <v>6533621</v>
      </c>
      <c r="R14" s="8">
        <v>1592460</v>
      </c>
      <c r="S14" s="8">
        <v>8126081</v>
      </c>
      <c r="T14" s="27">
        <v>-0.060225573329455495</v>
      </c>
      <c r="U14" s="27">
        <v>-0.03315584644247057</v>
      </c>
      <c r="V14" s="27">
        <v>-0.055040823201714446</v>
      </c>
    </row>
    <row r="15" spans="1:22" ht="12.75" customHeight="1">
      <c r="A15" s="7"/>
      <c r="B15" s="20"/>
      <c r="C15" s="20"/>
      <c r="D15" s="20"/>
      <c r="E15" s="20"/>
      <c r="F15" s="20"/>
      <c r="G15" s="20"/>
      <c r="H15" s="26"/>
      <c r="I15" s="26"/>
      <c r="J15" s="26"/>
      <c r="K15" s="20"/>
      <c r="L15" s="20"/>
      <c r="M15" s="20"/>
      <c r="N15" s="20"/>
      <c r="O15" s="20"/>
      <c r="P15" s="20"/>
      <c r="Q15" s="32"/>
      <c r="R15" s="20"/>
      <c r="S15" s="20"/>
      <c r="T15" s="39"/>
      <c r="U15" s="39"/>
      <c r="V15" s="39"/>
    </row>
    <row r="16" spans="1:22" s="24" customFormat="1" ht="12.75" customHeight="1">
      <c r="A16" s="22"/>
      <c r="B16" s="23"/>
      <c r="C16" s="23"/>
      <c r="D16" s="23"/>
      <c r="E16" s="23"/>
      <c r="F16" s="23"/>
      <c r="G16" s="23"/>
      <c r="H16" s="15"/>
      <c r="I16" s="15"/>
      <c r="J16" s="15"/>
      <c r="Q16" s="33"/>
      <c r="R16" s="34"/>
      <c r="S16" s="34"/>
      <c r="T16" s="36"/>
      <c r="U16" s="36"/>
      <c r="V16" s="36"/>
    </row>
    <row r="17" spans="2:22" s="24" customFormat="1" ht="12.75" customHeight="1">
      <c r="B17" s="25"/>
      <c r="C17" s="25"/>
      <c r="D17" s="25"/>
      <c r="E17" s="25"/>
      <c r="F17" s="25"/>
      <c r="G17" s="25"/>
      <c r="H17" s="15"/>
      <c r="I17" s="15"/>
      <c r="J17" s="15"/>
      <c r="Q17" s="35"/>
      <c r="R17" s="36"/>
      <c r="S17" s="36"/>
      <c r="T17" s="36"/>
      <c r="U17" s="36"/>
      <c r="V17" s="36"/>
    </row>
    <row r="18" spans="1:22" ht="12.75" customHeight="1">
      <c r="A18" s="30" t="s">
        <v>17</v>
      </c>
      <c r="B18" s="28" t="s">
        <v>19</v>
      </c>
      <c r="C18" s="28"/>
      <c r="D18" s="28"/>
      <c r="E18" s="28" t="s">
        <v>20</v>
      </c>
      <c r="F18" s="28"/>
      <c r="G18" s="28"/>
      <c r="H18" s="28" t="s">
        <v>21</v>
      </c>
      <c r="I18" s="29"/>
      <c r="J18" s="29"/>
      <c r="K18" s="28" t="s">
        <v>24</v>
      </c>
      <c r="L18" s="28"/>
      <c r="M18" s="28"/>
      <c r="N18" s="28" t="s">
        <v>22</v>
      </c>
      <c r="O18" s="29"/>
      <c r="P18" s="29"/>
      <c r="Q18" s="37" t="s">
        <v>26</v>
      </c>
      <c r="R18" s="37"/>
      <c r="S18" s="37"/>
      <c r="T18" s="37" t="s">
        <v>27</v>
      </c>
      <c r="U18" s="38"/>
      <c r="V18" s="38"/>
    </row>
    <row r="19" spans="1:22" ht="12.75" customHeight="1">
      <c r="A19" s="31"/>
      <c r="B19" s="16" t="s">
        <v>0</v>
      </c>
      <c r="C19" s="16" t="s">
        <v>1</v>
      </c>
      <c r="D19" s="16" t="s">
        <v>2</v>
      </c>
      <c r="E19" s="16" t="s">
        <v>0</v>
      </c>
      <c r="F19" s="16" t="s">
        <v>1</v>
      </c>
      <c r="G19" s="16" t="s">
        <v>2</v>
      </c>
      <c r="H19" s="16" t="s">
        <v>0</v>
      </c>
      <c r="I19" s="16" t="s">
        <v>1</v>
      </c>
      <c r="J19" s="16" t="s">
        <v>2</v>
      </c>
      <c r="K19" s="16" t="s">
        <v>0</v>
      </c>
      <c r="L19" s="16" t="s">
        <v>1</v>
      </c>
      <c r="M19" s="16" t="s">
        <v>2</v>
      </c>
      <c r="N19" s="16" t="s">
        <v>0</v>
      </c>
      <c r="O19" s="16" t="s">
        <v>1</v>
      </c>
      <c r="P19" s="16" t="s">
        <v>2</v>
      </c>
      <c r="Q19" s="16" t="s">
        <v>0</v>
      </c>
      <c r="R19" s="16" t="s">
        <v>1</v>
      </c>
      <c r="S19" s="16" t="s">
        <v>2</v>
      </c>
      <c r="T19" s="16" t="s">
        <v>0</v>
      </c>
      <c r="U19" s="16" t="s">
        <v>1</v>
      </c>
      <c r="V19" s="16" t="s">
        <v>2</v>
      </c>
    </row>
    <row r="20" spans="1:22" ht="12.75" customHeight="1">
      <c r="A20" s="9"/>
      <c r="B20" s="10"/>
      <c r="C20" s="10"/>
      <c r="D20" s="10"/>
      <c r="E20" s="10"/>
      <c r="F20" s="10"/>
      <c r="G20" s="10"/>
      <c r="H20" s="15"/>
      <c r="I20" s="15"/>
      <c r="J20" s="15"/>
      <c r="K20" s="10"/>
      <c r="L20" s="10"/>
      <c r="M20" s="10"/>
      <c r="N20" s="4"/>
      <c r="O20" s="4"/>
      <c r="P20" s="4"/>
      <c r="Q20" s="10"/>
      <c r="R20" s="10"/>
      <c r="S20" s="10"/>
      <c r="T20" s="36"/>
      <c r="U20" s="36"/>
      <c r="V20" s="36"/>
    </row>
    <row r="21" spans="1:22" ht="12.75" customHeight="1">
      <c r="A21" s="11" t="s">
        <v>13</v>
      </c>
      <c r="B21" s="17">
        <v>3171637</v>
      </c>
      <c r="C21" s="17">
        <v>738238</v>
      </c>
      <c r="D21" s="17">
        <f>SUM(B21:C21)</f>
        <v>3909875</v>
      </c>
      <c r="E21" s="17">
        <v>2916697</v>
      </c>
      <c r="F21" s="17">
        <v>703806</v>
      </c>
      <c r="G21" s="17">
        <f>SUM(E21:F21)</f>
        <v>3620503</v>
      </c>
      <c r="H21" s="13">
        <f aca="true" t="shared" si="7" ref="H21:J28">(E21-B21)/B21</f>
        <v>-0.08038120377584194</v>
      </c>
      <c r="I21" s="13">
        <f t="shared" si="7"/>
        <v>-0.046640785221026285</v>
      </c>
      <c r="J21" s="13">
        <f t="shared" si="7"/>
        <v>-0.07401055020940567</v>
      </c>
      <c r="K21" s="17">
        <v>2754519</v>
      </c>
      <c r="L21" s="17">
        <v>656964</v>
      </c>
      <c r="M21" s="17">
        <f>SUM(K21:L21)</f>
        <v>3411483</v>
      </c>
      <c r="N21" s="13">
        <f>(K21-E21)/E21</f>
        <v>-0.05560330743988834</v>
      </c>
      <c r="O21" s="13">
        <f>(L21-F21)/F21</f>
        <v>-0.0665552723335692</v>
      </c>
      <c r="P21" s="13">
        <f>(M21-G21)/G21</f>
        <v>-0.057732309571349616</v>
      </c>
      <c r="Q21" s="17">
        <v>2660561</v>
      </c>
      <c r="R21" s="17">
        <v>644380</v>
      </c>
      <c r="S21" s="17">
        <v>3304941</v>
      </c>
      <c r="T21" s="13">
        <v>-0.03411049261232179</v>
      </c>
      <c r="U21" s="13">
        <v>-0.019154778648449534</v>
      </c>
      <c r="V21" s="13">
        <v>-0.03123040624854352</v>
      </c>
    </row>
    <row r="22" spans="1:22" ht="12.75" customHeight="1">
      <c r="A22" s="11" t="s">
        <v>4</v>
      </c>
      <c r="B22" s="17">
        <v>535067</v>
      </c>
      <c r="C22" s="17">
        <v>95824</v>
      </c>
      <c r="D22" s="17">
        <f aca="true" t="shared" si="8" ref="D22:D28">SUM(B22:C22)</f>
        <v>630891</v>
      </c>
      <c r="E22" s="17">
        <v>489767</v>
      </c>
      <c r="F22" s="17">
        <v>89342</v>
      </c>
      <c r="G22" s="17">
        <f aca="true" t="shared" si="9" ref="G22:G28">SUM(E22:F22)</f>
        <v>579109</v>
      </c>
      <c r="H22" s="13">
        <f t="shared" si="7"/>
        <v>-0.08466229462852316</v>
      </c>
      <c r="I22" s="13">
        <f t="shared" si="7"/>
        <v>-0.06764484888963099</v>
      </c>
      <c r="J22" s="13">
        <f t="shared" si="7"/>
        <v>-0.08207756965941819</v>
      </c>
      <c r="K22" s="17">
        <v>457509</v>
      </c>
      <c r="L22" s="17">
        <v>78638</v>
      </c>
      <c r="M22" s="17">
        <f aca="true" t="shared" si="10" ref="M22:M28">SUM(K22:L22)</f>
        <v>536147</v>
      </c>
      <c r="N22" s="13">
        <f aca="true" t="shared" si="11" ref="N22:N28">(K22-E22)/E22</f>
        <v>-0.06586397205201656</v>
      </c>
      <c r="O22" s="13">
        <f aca="true" t="shared" si="12" ref="O22:O28">(L22-F22)/F22</f>
        <v>-0.11980927223478319</v>
      </c>
      <c r="P22" s="13">
        <f aca="true" t="shared" si="13" ref="P22:P28">(M22-G22)/G22</f>
        <v>-0.07418637942079988</v>
      </c>
      <c r="Q22" s="17">
        <v>451215</v>
      </c>
      <c r="R22" s="17">
        <v>77979</v>
      </c>
      <c r="S22" s="17">
        <v>529194</v>
      </c>
      <c r="T22" s="13">
        <v>-0.013757106417578671</v>
      </c>
      <c r="U22" s="13">
        <v>-0.0083801724357181</v>
      </c>
      <c r="V22" s="13">
        <v>-0.012968458277300815</v>
      </c>
    </row>
    <row r="23" spans="1:22" ht="12.75" customHeight="1">
      <c r="A23" s="11" t="s">
        <v>5</v>
      </c>
      <c r="B23" s="17">
        <v>687533</v>
      </c>
      <c r="C23" s="17">
        <v>131838</v>
      </c>
      <c r="D23" s="17">
        <f t="shared" si="8"/>
        <v>819371</v>
      </c>
      <c r="E23" s="17">
        <v>617924</v>
      </c>
      <c r="F23" s="17">
        <v>123083</v>
      </c>
      <c r="G23" s="17">
        <f t="shared" si="9"/>
        <v>741007</v>
      </c>
      <c r="H23" s="13">
        <f t="shared" si="7"/>
        <v>-0.10124459480490391</v>
      </c>
      <c r="I23" s="13">
        <f t="shared" si="7"/>
        <v>-0.06640725739164732</v>
      </c>
      <c r="J23" s="13">
        <f t="shared" si="7"/>
        <v>-0.09563921593515026</v>
      </c>
      <c r="K23" s="17">
        <v>619307</v>
      </c>
      <c r="L23" s="17">
        <v>117183</v>
      </c>
      <c r="M23" s="17">
        <f t="shared" si="10"/>
        <v>736490</v>
      </c>
      <c r="N23" s="13">
        <f t="shared" si="11"/>
        <v>0.0022381393181038446</v>
      </c>
      <c r="O23" s="13">
        <f t="shared" si="12"/>
        <v>-0.04793513320279811</v>
      </c>
      <c r="P23" s="13">
        <f t="shared" si="13"/>
        <v>-0.006095758879470775</v>
      </c>
      <c r="Q23" s="17">
        <v>515693</v>
      </c>
      <c r="R23" s="17">
        <v>102564</v>
      </c>
      <c r="S23" s="17">
        <v>618257</v>
      </c>
      <c r="T23" s="13">
        <v>-0.16730636017354883</v>
      </c>
      <c r="U23" s="13">
        <v>-0.12475359053787666</v>
      </c>
      <c r="V23" s="13">
        <v>-0.16053578459992668</v>
      </c>
    </row>
    <row r="24" spans="1:22" ht="12.75" customHeight="1">
      <c r="A24" s="11" t="s">
        <v>9</v>
      </c>
      <c r="B24" s="17">
        <v>1058787</v>
      </c>
      <c r="C24" s="17">
        <v>127788</v>
      </c>
      <c r="D24" s="17">
        <f t="shared" si="8"/>
        <v>1186575</v>
      </c>
      <c r="E24" s="17">
        <v>918566</v>
      </c>
      <c r="F24" s="17">
        <v>129501</v>
      </c>
      <c r="G24" s="17">
        <f t="shared" si="9"/>
        <v>1048067</v>
      </c>
      <c r="H24" s="13">
        <f t="shared" si="7"/>
        <v>-0.13243551346965915</v>
      </c>
      <c r="I24" s="13">
        <f t="shared" si="7"/>
        <v>0.01340501455535731</v>
      </c>
      <c r="J24" s="13">
        <f t="shared" si="7"/>
        <v>-0.11672924172513326</v>
      </c>
      <c r="K24" s="17">
        <v>908196</v>
      </c>
      <c r="L24" s="17">
        <v>120442</v>
      </c>
      <c r="M24" s="17">
        <f t="shared" si="10"/>
        <v>1028638</v>
      </c>
      <c r="N24" s="13">
        <f t="shared" si="11"/>
        <v>-0.011289335769013876</v>
      </c>
      <c r="O24" s="13">
        <f t="shared" si="12"/>
        <v>-0.06995312777507509</v>
      </c>
      <c r="P24" s="13">
        <f t="shared" si="13"/>
        <v>-0.01853793698303639</v>
      </c>
      <c r="Q24" s="17">
        <v>763021</v>
      </c>
      <c r="R24" s="17">
        <v>106641</v>
      </c>
      <c r="S24" s="17">
        <v>869662</v>
      </c>
      <c r="T24" s="13">
        <v>-0.15984985619844175</v>
      </c>
      <c r="U24" s="13">
        <v>-0.11458627389116753</v>
      </c>
      <c r="V24" s="13">
        <v>-0.15454999718073803</v>
      </c>
    </row>
    <row r="25" spans="1:22" ht="12.75" customHeight="1">
      <c r="A25" s="11" t="s">
        <v>6</v>
      </c>
      <c r="B25" s="17">
        <v>236878</v>
      </c>
      <c r="C25" s="17">
        <v>71919</v>
      </c>
      <c r="D25" s="17">
        <f t="shared" si="8"/>
        <v>308797</v>
      </c>
      <c r="E25" s="17">
        <v>213585</v>
      </c>
      <c r="F25" s="17">
        <v>73757</v>
      </c>
      <c r="G25" s="17">
        <f t="shared" si="9"/>
        <v>287342</v>
      </c>
      <c r="H25" s="13">
        <f t="shared" si="7"/>
        <v>-0.09833331926139194</v>
      </c>
      <c r="I25" s="13">
        <f t="shared" si="7"/>
        <v>0.025556528872759634</v>
      </c>
      <c r="J25" s="13">
        <f t="shared" si="7"/>
        <v>-0.06947930193622347</v>
      </c>
      <c r="K25" s="17">
        <v>207463</v>
      </c>
      <c r="L25" s="17">
        <v>68806</v>
      </c>
      <c r="M25" s="17">
        <f t="shared" si="10"/>
        <v>276269</v>
      </c>
      <c r="N25" s="13">
        <f t="shared" si="11"/>
        <v>-0.028663061544584124</v>
      </c>
      <c r="O25" s="13">
        <f t="shared" si="12"/>
        <v>-0.06712583212440854</v>
      </c>
      <c r="P25" s="13">
        <f t="shared" si="13"/>
        <v>-0.03853596063227791</v>
      </c>
      <c r="Q25" s="17">
        <v>205674</v>
      </c>
      <c r="R25" s="17">
        <v>66983</v>
      </c>
      <c r="S25" s="17">
        <v>272657</v>
      </c>
      <c r="T25" s="13">
        <v>-0.00862322438217899</v>
      </c>
      <c r="U25" s="13">
        <v>-0.02649478243176467</v>
      </c>
      <c r="V25" s="13">
        <v>-0.013074213900220438</v>
      </c>
    </row>
    <row r="26" spans="1:22" ht="12.75" customHeight="1">
      <c r="A26" s="11" t="s">
        <v>7</v>
      </c>
      <c r="B26" s="17">
        <v>1413795</v>
      </c>
      <c r="C26" s="17">
        <v>269032</v>
      </c>
      <c r="D26" s="17">
        <f t="shared" si="8"/>
        <v>1682827</v>
      </c>
      <c r="E26" s="17">
        <v>1256439</v>
      </c>
      <c r="F26" s="17">
        <v>244300</v>
      </c>
      <c r="G26" s="17">
        <f t="shared" si="9"/>
        <v>1500739</v>
      </c>
      <c r="H26" s="13">
        <f t="shared" si="7"/>
        <v>-0.11130043606039065</v>
      </c>
      <c r="I26" s="13">
        <f t="shared" si="7"/>
        <v>-0.09192958458473341</v>
      </c>
      <c r="J26" s="13">
        <f t="shared" si="7"/>
        <v>-0.10820363590553277</v>
      </c>
      <c r="K26" s="17">
        <v>1184138</v>
      </c>
      <c r="L26" s="17">
        <v>227451</v>
      </c>
      <c r="M26" s="17">
        <f t="shared" si="10"/>
        <v>1411589</v>
      </c>
      <c r="N26" s="13">
        <f t="shared" si="11"/>
        <v>-0.057544377403121044</v>
      </c>
      <c r="O26" s="13">
        <f t="shared" si="12"/>
        <v>-0.06896848137535816</v>
      </c>
      <c r="P26" s="13">
        <f t="shared" si="13"/>
        <v>-0.05940406692969264</v>
      </c>
      <c r="Q26" s="17">
        <v>1142899</v>
      </c>
      <c r="R26" s="17">
        <v>216961</v>
      </c>
      <c r="S26" s="17">
        <v>1359860</v>
      </c>
      <c r="T26" s="13">
        <v>-0.034826177354328636</v>
      </c>
      <c r="U26" s="13">
        <v>-0.04611982361036003</v>
      </c>
      <c r="V26" s="13">
        <v>-0.03664593589210457</v>
      </c>
    </row>
    <row r="27" spans="1:22" ht="12.75" customHeight="1">
      <c r="A27" s="11" t="s">
        <v>8</v>
      </c>
      <c r="B27" s="17">
        <v>911645</v>
      </c>
      <c r="C27" s="17">
        <v>416171</v>
      </c>
      <c r="D27" s="17">
        <f t="shared" si="8"/>
        <v>1327816</v>
      </c>
      <c r="E27" s="17">
        <v>847092</v>
      </c>
      <c r="F27" s="17">
        <v>395695</v>
      </c>
      <c r="G27" s="17">
        <f t="shared" si="9"/>
        <v>1242787</v>
      </c>
      <c r="H27" s="13">
        <f t="shared" si="7"/>
        <v>-0.07080936109998957</v>
      </c>
      <c r="I27" s="13">
        <f t="shared" si="7"/>
        <v>-0.049200929425644746</v>
      </c>
      <c r="J27" s="13">
        <f t="shared" si="7"/>
        <v>-0.06403673400531398</v>
      </c>
      <c r="K27" s="17">
        <v>821197</v>
      </c>
      <c r="L27" s="17">
        <v>377586</v>
      </c>
      <c r="M27" s="17">
        <f t="shared" si="10"/>
        <v>1198783</v>
      </c>
      <c r="N27" s="13">
        <f t="shared" si="11"/>
        <v>-0.030569288813965898</v>
      </c>
      <c r="O27" s="13">
        <f t="shared" si="12"/>
        <v>-0.04576504631092129</v>
      </c>
      <c r="P27" s="13">
        <f t="shared" si="13"/>
        <v>-0.035407515527600464</v>
      </c>
      <c r="Q27" s="17">
        <v>794558</v>
      </c>
      <c r="R27" s="17">
        <v>376952</v>
      </c>
      <c r="S27" s="17">
        <v>1171510</v>
      </c>
      <c r="T27" s="13">
        <v>-0.03243923199914271</v>
      </c>
      <c r="U27" s="13">
        <v>-0.0016790876780389103</v>
      </c>
      <c r="V27" s="13">
        <v>-0.022750572872655018</v>
      </c>
    </row>
    <row r="28" spans="1:22" ht="12.75" customHeight="1">
      <c r="A28" s="11" t="s">
        <v>10</v>
      </c>
      <c r="B28" s="17">
        <v>436026</v>
      </c>
      <c r="C28" s="17">
        <v>79261</v>
      </c>
      <c r="D28" s="17">
        <f t="shared" si="8"/>
        <v>515287</v>
      </c>
      <c r="E28" s="17">
        <v>424604</v>
      </c>
      <c r="F28" s="17">
        <v>76098</v>
      </c>
      <c r="G28" s="17">
        <f t="shared" si="9"/>
        <v>500702</v>
      </c>
      <c r="H28" s="13">
        <f t="shared" si="7"/>
        <v>-0.026195685578382942</v>
      </c>
      <c r="I28" s="13">
        <f t="shared" si="7"/>
        <v>-0.03990613290268859</v>
      </c>
      <c r="J28" s="13">
        <f t="shared" si="7"/>
        <v>-0.028304614709860718</v>
      </c>
      <c r="K28" s="17">
        <v>418894</v>
      </c>
      <c r="L28" s="17">
        <v>70769</v>
      </c>
      <c r="M28" s="17">
        <f t="shared" si="10"/>
        <v>489663</v>
      </c>
      <c r="N28" s="13">
        <f t="shared" si="11"/>
        <v>-0.013447824325724675</v>
      </c>
      <c r="O28" s="13">
        <f t="shared" si="12"/>
        <v>-0.07002812163263161</v>
      </c>
      <c r="P28" s="13">
        <f t="shared" si="13"/>
        <v>-0.022047045947489723</v>
      </c>
      <c r="Q28" s="17">
        <v>416403</v>
      </c>
      <c r="R28" s="17">
        <v>72429</v>
      </c>
      <c r="S28" s="17">
        <v>488832</v>
      </c>
      <c r="T28" s="13">
        <v>-0.00594661179200466</v>
      </c>
      <c r="U28" s="13">
        <v>0.0234565982280377</v>
      </c>
      <c r="V28" s="13">
        <v>-0.001697085546590206</v>
      </c>
    </row>
    <row r="29" spans="1:22" ht="12.75" customHeight="1">
      <c r="A29" s="11"/>
      <c r="B29" s="17"/>
      <c r="C29" s="17"/>
      <c r="D29" s="17"/>
      <c r="E29" s="17"/>
      <c r="F29" s="17"/>
      <c r="G29" s="17"/>
      <c r="H29" s="13"/>
      <c r="I29" s="13"/>
      <c r="J29" s="13"/>
      <c r="K29" s="17"/>
      <c r="L29" s="17"/>
      <c r="M29" s="17"/>
      <c r="N29" s="13"/>
      <c r="O29" s="13"/>
      <c r="P29" s="13"/>
      <c r="Q29" s="17"/>
      <c r="R29" s="17"/>
      <c r="S29" s="17"/>
      <c r="T29" s="13"/>
      <c r="U29" s="13"/>
      <c r="V29" s="13"/>
    </row>
    <row r="30" spans="1:22" ht="12.75" customHeight="1">
      <c r="A30" s="12" t="s">
        <v>15</v>
      </c>
      <c r="B30" s="8">
        <f aca="true" t="shared" si="14" ref="B30:G30">SUM(B21:B28)</f>
        <v>8451368</v>
      </c>
      <c r="C30" s="8">
        <f t="shared" si="14"/>
        <v>1930071</v>
      </c>
      <c r="D30" s="8">
        <f t="shared" si="14"/>
        <v>10381439</v>
      </c>
      <c r="E30" s="8">
        <f t="shared" si="14"/>
        <v>7684674</v>
      </c>
      <c r="F30" s="8">
        <f t="shared" si="14"/>
        <v>1835582</v>
      </c>
      <c r="G30" s="8">
        <f t="shared" si="14"/>
        <v>9520256</v>
      </c>
      <c r="H30" s="27">
        <f>(E30-B30)/B30</f>
        <v>-0.09071833104415758</v>
      </c>
      <c r="I30" s="27">
        <f>(F30-C30)/C30</f>
        <v>-0.04895623010759708</v>
      </c>
      <c r="J30" s="27">
        <f>(G30-D30)/D30</f>
        <v>-0.08295410684395486</v>
      </c>
      <c r="K30" s="8">
        <f>SUM(K21:K28)</f>
        <v>7371223</v>
      </c>
      <c r="L30" s="8">
        <f>SUM(L21:L28)</f>
        <v>1717839</v>
      </c>
      <c r="M30" s="8">
        <f>SUM(M21:M28)</f>
        <v>9089062</v>
      </c>
      <c r="N30" s="27">
        <f>(K30-E30)/E30</f>
        <v>-0.04078910829529008</v>
      </c>
      <c r="O30" s="27">
        <f>(L30-F30)/F30</f>
        <v>-0.06414477805949284</v>
      </c>
      <c r="P30" s="27">
        <f>(M30-G30)/G30</f>
        <v>-0.04529226945157777</v>
      </c>
      <c r="Q30" s="8">
        <v>6950024</v>
      </c>
      <c r="R30" s="8">
        <v>1664889</v>
      </c>
      <c r="S30" s="8">
        <v>8614913</v>
      </c>
      <c r="T30" s="27">
        <v>-0.05714099274977843</v>
      </c>
      <c r="U30" s="27">
        <v>-0.030823610361622945</v>
      </c>
      <c r="V30" s="27">
        <v>-0.05216698928888371</v>
      </c>
    </row>
    <row r="31" spans="1:22" ht="12.75" customHeight="1">
      <c r="A31" s="7"/>
      <c r="B31" s="20"/>
      <c r="C31" s="20"/>
      <c r="D31" s="20"/>
      <c r="E31" s="20"/>
      <c r="F31" s="20"/>
      <c r="G31" s="20"/>
      <c r="H31" s="26"/>
      <c r="I31" s="26"/>
      <c r="J31" s="26"/>
      <c r="K31" s="20"/>
      <c r="L31" s="20"/>
      <c r="M31" s="20"/>
      <c r="N31" s="20"/>
      <c r="O31" s="20"/>
      <c r="P31" s="20"/>
      <c r="Q31" s="20"/>
      <c r="R31" s="20"/>
      <c r="S31" s="20"/>
      <c r="T31" s="39"/>
      <c r="U31" s="39"/>
      <c r="V31" s="39"/>
    </row>
    <row r="32" spans="1:22" s="24" customFormat="1" ht="12.75" customHeight="1">
      <c r="A32" s="21"/>
      <c r="B32" s="25"/>
      <c r="C32" s="25"/>
      <c r="D32" s="25"/>
      <c r="E32" s="25"/>
      <c r="F32" s="25"/>
      <c r="G32" s="25"/>
      <c r="H32" s="15"/>
      <c r="I32" s="15"/>
      <c r="J32" s="15"/>
      <c r="Q32" s="25"/>
      <c r="R32" s="36"/>
      <c r="S32" s="36"/>
      <c r="T32" s="36"/>
      <c r="U32" s="36"/>
      <c r="V32" s="36"/>
    </row>
    <row r="33" spans="2:22" s="24" customFormat="1" ht="12.75" customHeight="1">
      <c r="B33" s="25"/>
      <c r="C33" s="25"/>
      <c r="D33" s="25"/>
      <c r="E33" s="25"/>
      <c r="F33" s="25"/>
      <c r="G33" s="25"/>
      <c r="H33" s="15"/>
      <c r="I33" s="15"/>
      <c r="J33" s="15"/>
      <c r="Q33" s="25"/>
      <c r="R33" s="36"/>
      <c r="S33" s="36"/>
      <c r="T33" s="36"/>
      <c r="U33" s="36"/>
      <c r="V33" s="36"/>
    </row>
    <row r="34" spans="1:22" ht="12.75" customHeight="1">
      <c r="A34" s="30" t="s">
        <v>18</v>
      </c>
      <c r="B34" s="28" t="s">
        <v>19</v>
      </c>
      <c r="C34" s="28"/>
      <c r="D34" s="28"/>
      <c r="E34" s="28" t="s">
        <v>20</v>
      </c>
      <c r="F34" s="28"/>
      <c r="G34" s="28"/>
      <c r="H34" s="28" t="s">
        <v>21</v>
      </c>
      <c r="I34" s="29"/>
      <c r="J34" s="29"/>
      <c r="K34" s="28" t="s">
        <v>24</v>
      </c>
      <c r="L34" s="28"/>
      <c r="M34" s="28"/>
      <c r="N34" s="28" t="s">
        <v>22</v>
      </c>
      <c r="O34" s="29"/>
      <c r="P34" s="29"/>
      <c r="Q34" s="37" t="s">
        <v>26</v>
      </c>
      <c r="R34" s="37"/>
      <c r="S34" s="37"/>
      <c r="T34" s="37" t="s">
        <v>27</v>
      </c>
      <c r="U34" s="38"/>
      <c r="V34" s="38"/>
    </row>
    <row r="35" spans="1:22" ht="12.75" customHeight="1">
      <c r="A35" s="31"/>
      <c r="B35" s="16" t="s">
        <v>0</v>
      </c>
      <c r="C35" s="16" t="s">
        <v>1</v>
      </c>
      <c r="D35" s="16" t="s">
        <v>2</v>
      </c>
      <c r="E35" s="16" t="s">
        <v>0</v>
      </c>
      <c r="F35" s="16" t="s">
        <v>1</v>
      </c>
      <c r="G35" s="16" t="s">
        <v>2</v>
      </c>
      <c r="H35" s="16" t="s">
        <v>0</v>
      </c>
      <c r="I35" s="16" t="s">
        <v>1</v>
      </c>
      <c r="J35" s="16" t="s">
        <v>2</v>
      </c>
      <c r="K35" s="16" t="s">
        <v>0</v>
      </c>
      <c r="L35" s="16" t="s">
        <v>1</v>
      </c>
      <c r="M35" s="16" t="s">
        <v>2</v>
      </c>
      <c r="N35" s="16" t="s">
        <v>0</v>
      </c>
      <c r="O35" s="16" t="s">
        <v>1</v>
      </c>
      <c r="P35" s="16" t="s">
        <v>2</v>
      </c>
      <c r="Q35" s="16" t="s">
        <v>0</v>
      </c>
      <c r="R35" s="16" t="s">
        <v>1</v>
      </c>
      <c r="S35" s="16" t="s">
        <v>2</v>
      </c>
      <c r="T35" s="16" t="s">
        <v>0</v>
      </c>
      <c r="U35" s="16" t="s">
        <v>1</v>
      </c>
      <c r="V35" s="16" t="s">
        <v>2</v>
      </c>
    </row>
    <row r="36" spans="1:22" ht="12.75" customHeight="1">
      <c r="A36" s="9"/>
      <c r="B36" s="10"/>
      <c r="C36" s="10"/>
      <c r="D36" s="10"/>
      <c r="E36" s="10"/>
      <c r="F36" s="10"/>
      <c r="G36" s="10"/>
      <c r="H36" s="15"/>
      <c r="I36" s="15"/>
      <c r="J36" s="15"/>
      <c r="Q36" s="10"/>
      <c r="R36" s="10"/>
      <c r="S36" s="10"/>
      <c r="T36" s="36"/>
      <c r="U36" s="36"/>
      <c r="V36" s="36"/>
    </row>
    <row r="37" spans="1:22" ht="12.75" customHeight="1">
      <c r="A37" s="11" t="s">
        <v>14</v>
      </c>
      <c r="B37" s="17">
        <f aca="true" t="shared" si="15" ref="B37:D44">+B6+B21</f>
        <v>6332951</v>
      </c>
      <c r="C37" s="17">
        <f t="shared" si="15"/>
        <v>1505203</v>
      </c>
      <c r="D37" s="17">
        <f t="shared" si="15"/>
        <v>7838154</v>
      </c>
      <c r="E37" s="17">
        <f aca="true" t="shared" si="16" ref="E37:G44">+E6+E21</f>
        <v>5836726</v>
      </c>
      <c r="F37" s="17">
        <f t="shared" si="16"/>
        <v>1432639</v>
      </c>
      <c r="G37" s="17">
        <f t="shared" si="16"/>
        <v>7269365</v>
      </c>
      <c r="H37" s="13">
        <f aca="true" t="shared" si="17" ref="H37:J44">(E37-B37)/B37</f>
        <v>-0.07835604602025185</v>
      </c>
      <c r="I37" s="13">
        <f t="shared" si="17"/>
        <v>-0.04820877981242397</v>
      </c>
      <c r="J37" s="13">
        <f t="shared" si="17"/>
        <v>-0.0725667038437877</v>
      </c>
      <c r="K37" s="17">
        <v>5512669</v>
      </c>
      <c r="L37" s="17">
        <v>1345470</v>
      </c>
      <c r="M37" s="17">
        <f>SUM(K37:L37)</f>
        <v>6858139</v>
      </c>
      <c r="N37" s="13">
        <f>(K37-E37)/E37</f>
        <v>-0.05552033794288099</v>
      </c>
      <c r="O37" s="13">
        <f>(L37-F37)/F37</f>
        <v>-0.060845055872414476</v>
      </c>
      <c r="P37" s="13">
        <f>(M37-G37)/G37</f>
        <v>-0.05656972789232622</v>
      </c>
      <c r="Q37" s="17">
        <v>5316473</v>
      </c>
      <c r="R37" s="17">
        <v>1319467</v>
      </c>
      <c r="S37" s="17">
        <v>6635940</v>
      </c>
      <c r="T37" s="13">
        <v>-0.03559002000664288</v>
      </c>
      <c r="U37" s="13">
        <v>-0.019326332062401985</v>
      </c>
      <c r="V37" s="13">
        <v>-0.03239931415796618</v>
      </c>
    </row>
    <row r="38" spans="1:22" ht="12.75" customHeight="1">
      <c r="A38" s="11" t="s">
        <v>4</v>
      </c>
      <c r="B38" s="17">
        <f t="shared" si="15"/>
        <v>1091193</v>
      </c>
      <c r="C38" s="17">
        <f t="shared" si="15"/>
        <v>191772</v>
      </c>
      <c r="D38" s="17">
        <f t="shared" si="15"/>
        <v>1282965</v>
      </c>
      <c r="E38" s="17">
        <f t="shared" si="16"/>
        <v>994491</v>
      </c>
      <c r="F38" s="17">
        <f t="shared" si="16"/>
        <v>181220</v>
      </c>
      <c r="G38" s="17">
        <f t="shared" si="16"/>
        <v>1175711</v>
      </c>
      <c r="H38" s="13">
        <f t="shared" si="17"/>
        <v>-0.0886204365313927</v>
      </c>
      <c r="I38" s="13">
        <f t="shared" si="17"/>
        <v>-0.05502367394614438</v>
      </c>
      <c r="J38" s="13">
        <f t="shared" si="17"/>
        <v>-0.0835985393210259</v>
      </c>
      <c r="K38" s="17">
        <v>927367</v>
      </c>
      <c r="L38" s="17">
        <v>159357</v>
      </c>
      <c r="M38" s="17">
        <f aca="true" t="shared" si="18" ref="M38:M44">SUM(K38:L38)</f>
        <v>1086724</v>
      </c>
      <c r="N38" s="13">
        <f aca="true" t="shared" si="19" ref="N38:N46">(K38-E38)/E38</f>
        <v>-0.06749583455255</v>
      </c>
      <c r="O38" s="13">
        <f aca="true" t="shared" si="20" ref="O38:O46">(L38-F38)/F38</f>
        <v>-0.12064341684140824</v>
      </c>
      <c r="P38" s="13">
        <f aca="true" t="shared" si="21" ref="P38:P46">(M38-G38)/G38</f>
        <v>-0.07568781783958813</v>
      </c>
      <c r="Q38" s="17">
        <v>924750</v>
      </c>
      <c r="R38" s="17">
        <v>158900</v>
      </c>
      <c r="S38" s="17">
        <v>1083650</v>
      </c>
      <c r="T38" s="13">
        <v>-0.002821968001880593</v>
      </c>
      <c r="U38" s="13">
        <v>-0.002867774870259857</v>
      </c>
      <c r="V38" s="13">
        <v>-0.0028286851123192273</v>
      </c>
    </row>
    <row r="39" spans="1:22" ht="12.75" customHeight="1">
      <c r="A39" s="11" t="s">
        <v>23</v>
      </c>
      <c r="B39" s="17">
        <f t="shared" si="15"/>
        <v>1398271</v>
      </c>
      <c r="C39" s="17">
        <f t="shared" si="15"/>
        <v>259947</v>
      </c>
      <c r="D39" s="17">
        <f t="shared" si="15"/>
        <v>1658218</v>
      </c>
      <c r="E39" s="17">
        <f t="shared" si="16"/>
        <v>1235816</v>
      </c>
      <c r="F39" s="17">
        <f t="shared" si="16"/>
        <v>242003</v>
      </c>
      <c r="G39" s="17">
        <f t="shared" si="16"/>
        <v>1477819</v>
      </c>
      <c r="H39" s="13">
        <f t="shared" si="17"/>
        <v>-0.11618277143701042</v>
      </c>
      <c r="I39" s="13">
        <f t="shared" si="17"/>
        <v>-0.06902945600449323</v>
      </c>
      <c r="J39" s="13">
        <f t="shared" si="17"/>
        <v>-0.1087908827427998</v>
      </c>
      <c r="K39" s="17">
        <v>1245468</v>
      </c>
      <c r="L39" s="17">
        <v>233727</v>
      </c>
      <c r="M39" s="17">
        <f t="shared" si="18"/>
        <v>1479195</v>
      </c>
      <c r="N39" s="13">
        <f t="shared" si="19"/>
        <v>0.007810224175767266</v>
      </c>
      <c r="O39" s="13">
        <f t="shared" si="20"/>
        <v>-0.03419792316624174</v>
      </c>
      <c r="P39" s="13">
        <f t="shared" si="21"/>
        <v>0.000931101846707885</v>
      </c>
      <c r="Q39" s="17">
        <v>1034971</v>
      </c>
      <c r="R39" s="17">
        <v>206005</v>
      </c>
      <c r="S39" s="17">
        <v>1240976</v>
      </c>
      <c r="T39" s="13">
        <v>-0.16901036397563005</v>
      </c>
      <c r="U39" s="13">
        <v>-0.11860846200909608</v>
      </c>
      <c r="V39" s="13">
        <v>-0.16104637995666563</v>
      </c>
    </row>
    <row r="40" spans="1:22" ht="12.75" customHeight="1">
      <c r="A40" s="11" t="s">
        <v>9</v>
      </c>
      <c r="B40" s="17">
        <f t="shared" si="15"/>
        <v>2049228</v>
      </c>
      <c r="C40" s="17">
        <f t="shared" si="15"/>
        <v>247419</v>
      </c>
      <c r="D40" s="17">
        <f t="shared" si="15"/>
        <v>2296647</v>
      </c>
      <c r="E40" s="17">
        <f t="shared" si="16"/>
        <v>1796298</v>
      </c>
      <c r="F40" s="17">
        <f t="shared" si="16"/>
        <v>247157</v>
      </c>
      <c r="G40" s="17">
        <f t="shared" si="16"/>
        <v>2043455</v>
      </c>
      <c r="H40" s="13">
        <f t="shared" si="17"/>
        <v>-0.1234269685950026</v>
      </c>
      <c r="I40" s="13">
        <f t="shared" si="17"/>
        <v>-0.0010589324182863887</v>
      </c>
      <c r="J40" s="13">
        <f t="shared" si="17"/>
        <v>-0.11024419512445753</v>
      </c>
      <c r="K40" s="17">
        <v>1785677</v>
      </c>
      <c r="L40" s="17">
        <v>231516</v>
      </c>
      <c r="M40" s="17">
        <f t="shared" si="18"/>
        <v>2017193</v>
      </c>
      <c r="N40" s="13">
        <f t="shared" si="19"/>
        <v>-0.005912716041547672</v>
      </c>
      <c r="O40" s="13">
        <f t="shared" si="20"/>
        <v>-0.06328366180201249</v>
      </c>
      <c r="P40" s="13">
        <f t="shared" si="21"/>
        <v>-0.012851763312624942</v>
      </c>
      <c r="Q40" s="17">
        <v>1492763</v>
      </c>
      <c r="R40" s="17">
        <v>203185</v>
      </c>
      <c r="S40" s="17">
        <v>1695948</v>
      </c>
      <c r="T40" s="13">
        <v>-0.16403526505633437</v>
      </c>
      <c r="U40" s="13">
        <v>-0.12237167193628086</v>
      </c>
      <c r="V40" s="13">
        <v>-0.159253477480836</v>
      </c>
    </row>
    <row r="41" spans="1:22" ht="12.75" customHeight="1">
      <c r="A41" s="11" t="s">
        <v>6</v>
      </c>
      <c r="B41" s="17">
        <f t="shared" si="15"/>
        <v>485232</v>
      </c>
      <c r="C41" s="17">
        <f t="shared" si="15"/>
        <v>144043</v>
      </c>
      <c r="D41" s="17">
        <f t="shared" si="15"/>
        <v>629275</v>
      </c>
      <c r="E41" s="17">
        <f t="shared" si="16"/>
        <v>436925</v>
      </c>
      <c r="F41" s="17">
        <f t="shared" si="16"/>
        <v>146234</v>
      </c>
      <c r="G41" s="17">
        <f t="shared" si="16"/>
        <v>583159</v>
      </c>
      <c r="H41" s="13">
        <f t="shared" si="17"/>
        <v>-0.09955443993800904</v>
      </c>
      <c r="I41" s="13">
        <f t="shared" si="17"/>
        <v>0.01521073568309463</v>
      </c>
      <c r="J41" s="13">
        <f t="shared" si="17"/>
        <v>-0.07328433514759049</v>
      </c>
      <c r="K41" s="17">
        <v>422048</v>
      </c>
      <c r="L41" s="17">
        <v>135864</v>
      </c>
      <c r="M41" s="17">
        <f t="shared" si="18"/>
        <v>557912</v>
      </c>
      <c r="N41" s="13">
        <f t="shared" si="19"/>
        <v>-0.03404932196601247</v>
      </c>
      <c r="O41" s="13">
        <f t="shared" si="20"/>
        <v>-0.07091374099046734</v>
      </c>
      <c r="P41" s="13">
        <f t="shared" si="21"/>
        <v>-0.04329351000327526</v>
      </c>
      <c r="Q41" s="17">
        <v>419142</v>
      </c>
      <c r="R41" s="17">
        <v>131816</v>
      </c>
      <c r="S41" s="17">
        <v>550958</v>
      </c>
      <c r="T41" s="13">
        <v>-0.0068854727424368795</v>
      </c>
      <c r="U41" s="13">
        <v>-0.029794500382735678</v>
      </c>
      <c r="V41" s="13">
        <v>-0.012464331292390197</v>
      </c>
    </row>
    <row r="42" spans="1:22" ht="12.75" customHeight="1">
      <c r="A42" s="11" t="s">
        <v>7</v>
      </c>
      <c r="B42" s="17">
        <f t="shared" si="15"/>
        <v>2822277</v>
      </c>
      <c r="C42" s="17">
        <f t="shared" si="15"/>
        <v>527935</v>
      </c>
      <c r="D42" s="17">
        <f t="shared" si="15"/>
        <v>3350212</v>
      </c>
      <c r="E42" s="17">
        <f t="shared" si="16"/>
        <v>2506011</v>
      </c>
      <c r="F42" s="17">
        <f t="shared" si="16"/>
        <v>487281</v>
      </c>
      <c r="G42" s="17">
        <f t="shared" si="16"/>
        <v>2993292</v>
      </c>
      <c r="H42" s="13">
        <f t="shared" si="17"/>
        <v>-0.11206058087140278</v>
      </c>
      <c r="I42" s="13">
        <f t="shared" si="17"/>
        <v>-0.07700569198859708</v>
      </c>
      <c r="J42" s="13">
        <f t="shared" si="17"/>
        <v>-0.10653654156811569</v>
      </c>
      <c r="K42" s="17">
        <v>2352154</v>
      </c>
      <c r="L42" s="17">
        <v>448249</v>
      </c>
      <c r="M42" s="17">
        <f t="shared" si="18"/>
        <v>2800403</v>
      </c>
      <c r="N42" s="13">
        <f t="shared" si="19"/>
        <v>-0.061395181425779856</v>
      </c>
      <c r="O42" s="13">
        <f t="shared" si="20"/>
        <v>-0.08010162514031945</v>
      </c>
      <c r="P42" s="13">
        <f t="shared" si="21"/>
        <v>-0.06444042211718737</v>
      </c>
      <c r="Q42" s="17">
        <v>2271677</v>
      </c>
      <c r="R42" s="17">
        <v>425659</v>
      </c>
      <c r="S42" s="17">
        <v>2697336</v>
      </c>
      <c r="T42" s="13">
        <v>-0.03421417135102549</v>
      </c>
      <c r="U42" s="13">
        <v>-0.05039609681226283</v>
      </c>
      <c r="V42" s="13">
        <v>-0.036804345660249614</v>
      </c>
    </row>
    <row r="43" spans="1:22" ht="12.75" customHeight="1">
      <c r="A43" s="11" t="s">
        <v>8</v>
      </c>
      <c r="B43" s="17">
        <f t="shared" si="15"/>
        <v>1851532</v>
      </c>
      <c r="C43" s="17">
        <f t="shared" si="15"/>
        <v>825301</v>
      </c>
      <c r="D43" s="17">
        <f t="shared" si="15"/>
        <v>2676833</v>
      </c>
      <c r="E43" s="17">
        <f t="shared" si="16"/>
        <v>1713873</v>
      </c>
      <c r="F43" s="17">
        <f t="shared" si="16"/>
        <v>782434</v>
      </c>
      <c r="G43" s="17">
        <f t="shared" si="16"/>
        <v>2496307</v>
      </c>
      <c r="H43" s="13">
        <f t="shared" si="17"/>
        <v>-0.07434870150772441</v>
      </c>
      <c r="I43" s="13">
        <f t="shared" si="17"/>
        <v>-0.05194104938682977</v>
      </c>
      <c r="J43" s="13">
        <f t="shared" si="17"/>
        <v>-0.06744014288526777</v>
      </c>
      <c r="K43" s="17">
        <v>1659275</v>
      </c>
      <c r="L43" s="17">
        <v>739957</v>
      </c>
      <c r="M43" s="17">
        <f t="shared" si="18"/>
        <v>2399232</v>
      </c>
      <c r="N43" s="13">
        <f t="shared" si="19"/>
        <v>-0.03185650278637915</v>
      </c>
      <c r="O43" s="13">
        <f t="shared" si="20"/>
        <v>-0.054288285018289084</v>
      </c>
      <c r="P43" s="13">
        <f t="shared" si="21"/>
        <v>-0.038887444533064246</v>
      </c>
      <c r="Q43" s="17">
        <v>1607466</v>
      </c>
      <c r="R43" s="17">
        <v>739888</v>
      </c>
      <c r="S43" s="17">
        <v>2347354</v>
      </c>
      <c r="T43" s="13">
        <v>-0.031223877898479756</v>
      </c>
      <c r="U43" s="13">
        <v>-9.324866174656095E-05</v>
      </c>
      <c r="V43" s="13">
        <v>-0.021622752614169866</v>
      </c>
    </row>
    <row r="44" spans="1:22" ht="12.75" customHeight="1">
      <c r="A44" s="18" t="s">
        <v>10</v>
      </c>
      <c r="B44" s="17">
        <f t="shared" si="15"/>
        <v>436026</v>
      </c>
      <c r="C44" s="17">
        <f t="shared" si="15"/>
        <v>79261</v>
      </c>
      <c r="D44" s="17">
        <f t="shared" si="15"/>
        <v>515287</v>
      </c>
      <c r="E44" s="17">
        <f t="shared" si="16"/>
        <v>424604</v>
      </c>
      <c r="F44" s="17">
        <f t="shared" si="16"/>
        <v>76098</v>
      </c>
      <c r="G44" s="17">
        <f t="shared" si="16"/>
        <v>500702</v>
      </c>
      <c r="H44" s="13">
        <f t="shared" si="17"/>
        <v>-0.026195685578382942</v>
      </c>
      <c r="I44" s="13">
        <f t="shared" si="17"/>
        <v>-0.03990613290268859</v>
      </c>
      <c r="J44" s="13">
        <f t="shared" si="17"/>
        <v>-0.028304614709860718</v>
      </c>
      <c r="K44" s="17">
        <v>418894</v>
      </c>
      <c r="L44" s="17">
        <v>70769</v>
      </c>
      <c r="M44" s="17">
        <f t="shared" si="18"/>
        <v>489663</v>
      </c>
      <c r="N44" s="13">
        <f t="shared" si="19"/>
        <v>-0.013447824325724675</v>
      </c>
      <c r="O44" s="13">
        <f t="shared" si="20"/>
        <v>-0.07002812163263161</v>
      </c>
      <c r="P44" s="13">
        <f t="shared" si="21"/>
        <v>-0.022047045947489723</v>
      </c>
      <c r="Q44" s="17">
        <v>416403</v>
      </c>
      <c r="R44" s="17">
        <v>72429</v>
      </c>
      <c r="S44" s="17">
        <v>488832</v>
      </c>
      <c r="T44" s="13">
        <v>-0.00594661179200466</v>
      </c>
      <c r="U44" s="13">
        <v>0.0234565982280377</v>
      </c>
      <c r="V44" s="13">
        <v>-0.001697085546590206</v>
      </c>
    </row>
    <row r="45" spans="1:22" ht="12.75" customHeight="1">
      <c r="A45" s="11"/>
      <c r="B45" s="17"/>
      <c r="C45" s="17"/>
      <c r="D45" s="17"/>
      <c r="E45" s="17"/>
      <c r="F45" s="17"/>
      <c r="G45" s="17"/>
      <c r="H45" s="13"/>
      <c r="I45" s="13"/>
      <c r="J45" s="13"/>
      <c r="N45" s="13"/>
      <c r="O45" s="13"/>
      <c r="P45" s="13"/>
      <c r="Q45" s="17"/>
      <c r="R45" s="17"/>
      <c r="S45" s="17"/>
      <c r="T45" s="13"/>
      <c r="U45" s="13"/>
      <c r="V45" s="13"/>
    </row>
    <row r="46" spans="1:22" ht="12.75" customHeight="1">
      <c r="A46" s="12" t="s">
        <v>15</v>
      </c>
      <c r="B46" s="8">
        <f aca="true" t="shared" si="22" ref="B46:G46">SUM(B37:B44)</f>
        <v>16466710</v>
      </c>
      <c r="C46" s="8">
        <f t="shared" si="22"/>
        <v>3780881</v>
      </c>
      <c r="D46" s="8">
        <f t="shared" si="22"/>
        <v>20247591</v>
      </c>
      <c r="E46" s="8">
        <f t="shared" si="22"/>
        <v>14944744</v>
      </c>
      <c r="F46" s="8">
        <f t="shared" si="22"/>
        <v>3595066</v>
      </c>
      <c r="G46" s="8">
        <f t="shared" si="22"/>
        <v>18539810</v>
      </c>
      <c r="H46" s="27">
        <f>(E46-B46)/B46</f>
        <v>-0.09242684179171189</v>
      </c>
      <c r="I46" s="27">
        <f>(F46-C46)/C46</f>
        <v>-0.049145953019944295</v>
      </c>
      <c r="J46" s="27">
        <f>(G46-D46)/D46</f>
        <v>-0.08434489811652161</v>
      </c>
      <c r="K46" s="8">
        <f>SUM(K37:K44)</f>
        <v>14323552</v>
      </c>
      <c r="L46" s="8">
        <f>SUM(L37:L44)</f>
        <v>3364909</v>
      </c>
      <c r="M46" s="8">
        <f>SUM(M37:M44)</f>
        <v>17688461</v>
      </c>
      <c r="N46" s="27">
        <f t="shared" si="19"/>
        <v>-0.04156591775677121</v>
      </c>
      <c r="O46" s="27">
        <f t="shared" si="20"/>
        <v>-0.064020243300123</v>
      </c>
      <c r="P46" s="27">
        <f t="shared" si="21"/>
        <v>-0.04592004988184884</v>
      </c>
      <c r="Q46" s="8">
        <v>13483645</v>
      </c>
      <c r="R46" s="8">
        <v>3257349</v>
      </c>
      <c r="S46" s="8">
        <v>16740994</v>
      </c>
      <c r="T46" s="27">
        <v>-0.058638178574699905</v>
      </c>
      <c r="U46" s="27">
        <v>-0.031965203219462994</v>
      </c>
      <c r="V46" s="27">
        <v>-0.05356412861469406</v>
      </c>
    </row>
    <row r="47" spans="1:22" ht="12.75" customHeight="1">
      <c r="A47" s="7"/>
      <c r="B47" s="20"/>
      <c r="C47" s="20"/>
      <c r="D47" s="20"/>
      <c r="E47" s="20"/>
      <c r="F47" s="20"/>
      <c r="G47" s="20"/>
      <c r="H47" s="26"/>
      <c r="I47" s="26"/>
      <c r="J47" s="26"/>
      <c r="K47" s="26"/>
      <c r="L47" s="26"/>
      <c r="M47" s="26"/>
      <c r="N47" s="26"/>
      <c r="O47" s="26"/>
      <c r="P47" s="26"/>
      <c r="Q47" s="32"/>
      <c r="R47" s="20"/>
      <c r="S47" s="20"/>
      <c r="T47" s="39"/>
      <c r="U47" s="39"/>
      <c r="V47" s="39"/>
    </row>
    <row r="48" spans="1:22" ht="12.75" customHeight="1">
      <c r="A48" s="41"/>
      <c r="B48" s="42"/>
      <c r="C48" s="42"/>
      <c r="D48" s="42"/>
      <c r="E48" s="42"/>
      <c r="F48" s="42"/>
      <c r="G48" s="42"/>
      <c r="H48" s="43"/>
      <c r="I48" s="43"/>
      <c r="J48" s="43"/>
      <c r="K48" s="43"/>
      <c r="L48" s="43"/>
      <c r="M48" s="43"/>
      <c r="N48" s="43"/>
      <c r="O48" s="43"/>
      <c r="P48" s="43"/>
      <c r="Q48" s="44"/>
      <c r="R48" s="42"/>
      <c r="S48" s="42"/>
      <c r="T48" s="34"/>
      <c r="U48" s="34"/>
      <c r="V48" s="34"/>
    </row>
    <row r="49" spans="1:22" ht="12.75" customHeight="1">
      <c r="A49" s="14" t="s">
        <v>12</v>
      </c>
      <c r="Q49"/>
      <c r="R49"/>
      <c r="S49"/>
      <c r="T49"/>
      <c r="U49"/>
      <c r="V49"/>
    </row>
    <row r="50" ht="12.75" customHeight="1">
      <c r="A50" s="19" t="s">
        <v>11</v>
      </c>
    </row>
    <row r="51" ht="12.75" customHeight="1">
      <c r="A51" s="19" t="s">
        <v>25</v>
      </c>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sheetProtection/>
  <mergeCells count="25">
    <mergeCell ref="A1:V1"/>
    <mergeCell ref="Q3:S3"/>
    <mergeCell ref="T3:V3"/>
    <mergeCell ref="Q18:S18"/>
    <mergeCell ref="T18:V18"/>
    <mergeCell ref="Q34:S34"/>
    <mergeCell ref="T34:V34"/>
    <mergeCell ref="B3:D3"/>
    <mergeCell ref="B18:D18"/>
    <mergeCell ref="B34:D34"/>
    <mergeCell ref="A3:A4"/>
    <mergeCell ref="A18:A19"/>
    <mergeCell ref="A34:A35"/>
    <mergeCell ref="E3:G3"/>
    <mergeCell ref="H3:J3"/>
    <mergeCell ref="E18:G18"/>
    <mergeCell ref="H18:J18"/>
    <mergeCell ref="E34:G34"/>
    <mergeCell ref="H34:J34"/>
    <mergeCell ref="K3:M3"/>
    <mergeCell ref="N3:P3"/>
    <mergeCell ref="K18:M18"/>
    <mergeCell ref="N18:P18"/>
    <mergeCell ref="K34:M34"/>
    <mergeCell ref="N34:P34"/>
  </mergeCells>
  <conditionalFormatting sqref="B37:D46 C6:D14 B14 C21:D29">
    <cfRule type="cellIs" priority="379" dxfId="135" operator="equal" stopIfTrue="1">
      <formula>-100</formula>
    </cfRule>
  </conditionalFormatting>
  <conditionalFormatting sqref="H6:J14">
    <cfRule type="cellIs" priority="257" dxfId="0" operator="lessThan" stopIfTrue="1">
      <formula>0</formula>
    </cfRule>
    <cfRule type="cellIs" priority="258" dxfId="5" operator="lessThan" stopIfTrue="1">
      <formula>0</formula>
    </cfRule>
    <cfRule type="cellIs" priority="259" dxfId="0" operator="lessThan" stopIfTrue="1">
      <formula>0</formula>
    </cfRule>
  </conditionalFormatting>
  <conditionalFormatting sqref="H6:J14">
    <cfRule type="cellIs" priority="255" dxfId="0" operator="lessThan" stopIfTrue="1">
      <formula>0</formula>
    </cfRule>
    <cfRule type="cellIs" priority="256" dxfId="2" operator="lessThan" stopIfTrue="1">
      <formula>0</formula>
    </cfRule>
  </conditionalFormatting>
  <conditionalFormatting sqref="H6:J14">
    <cfRule type="cellIs" priority="253" dxfId="0" operator="lessThan" stopIfTrue="1">
      <formula>0</formula>
    </cfRule>
    <cfRule type="cellIs" priority="254" dxfId="0" operator="lessThan" stopIfTrue="1">
      <formula>-0.031</formula>
    </cfRule>
  </conditionalFormatting>
  <conditionalFormatting sqref="H6:J14">
    <cfRule type="cellIs" priority="251" dxfId="7" operator="lessThan" stopIfTrue="1">
      <formula>-0.0729</formula>
    </cfRule>
    <cfRule type="cellIs" priority="252" dxfId="0" operator="greaterThan" stopIfTrue="1">
      <formula>-0.0729</formula>
    </cfRule>
  </conditionalFormatting>
  <conditionalFormatting sqref="F13:G14 E14">
    <cfRule type="cellIs" priority="293" dxfId="135" operator="equal" stopIfTrue="1">
      <formula>-100</formula>
    </cfRule>
  </conditionalFormatting>
  <conditionalFormatting sqref="F6:G12">
    <cfRule type="cellIs" priority="265" dxfId="135" operator="equal" stopIfTrue="1">
      <formula>-100</formula>
    </cfRule>
  </conditionalFormatting>
  <conditionalFormatting sqref="F21:G29">
    <cfRule type="cellIs" priority="250" dxfId="135" operator="equal" stopIfTrue="1">
      <formula>-100</formula>
    </cfRule>
  </conditionalFormatting>
  <conditionalFormatting sqref="H21:J30">
    <cfRule type="cellIs" priority="242" dxfId="0" operator="lessThan" stopIfTrue="1">
      <formula>0</formula>
    </cfRule>
    <cfRule type="cellIs" priority="243" dxfId="5" operator="lessThan" stopIfTrue="1">
      <formula>0</formula>
    </cfRule>
    <cfRule type="cellIs" priority="244" dxfId="0" operator="lessThan" stopIfTrue="1">
      <formula>0</formula>
    </cfRule>
  </conditionalFormatting>
  <conditionalFormatting sqref="H21:J30">
    <cfRule type="cellIs" priority="240" dxfId="0" operator="lessThan" stopIfTrue="1">
      <formula>0</formula>
    </cfRule>
    <cfRule type="cellIs" priority="241" dxfId="2" operator="lessThan" stopIfTrue="1">
      <formula>0</formula>
    </cfRule>
  </conditionalFormatting>
  <conditionalFormatting sqref="H21:J30">
    <cfRule type="cellIs" priority="238" dxfId="0" operator="lessThan" stopIfTrue="1">
      <formula>0</formula>
    </cfRule>
    <cfRule type="cellIs" priority="239" dxfId="0" operator="lessThan" stopIfTrue="1">
      <formula>-0.031</formula>
    </cfRule>
  </conditionalFormatting>
  <conditionalFormatting sqref="H21:J30">
    <cfRule type="cellIs" priority="236" dxfId="7" operator="lessThan" stopIfTrue="1">
      <formula>-0.0729</formula>
    </cfRule>
    <cfRule type="cellIs" priority="237" dxfId="0" operator="greaterThan" stopIfTrue="1">
      <formula>-0.0729</formula>
    </cfRule>
  </conditionalFormatting>
  <conditionalFormatting sqref="E37:G46">
    <cfRule type="cellIs" priority="235" dxfId="135" operator="equal" stopIfTrue="1">
      <formula>-100</formula>
    </cfRule>
  </conditionalFormatting>
  <conditionalFormatting sqref="H37:J46">
    <cfRule type="cellIs" priority="227" dxfId="0" operator="lessThan" stopIfTrue="1">
      <formula>0</formula>
    </cfRule>
    <cfRule type="cellIs" priority="228" dxfId="5" operator="lessThan" stopIfTrue="1">
      <formula>0</formula>
    </cfRule>
    <cfRule type="cellIs" priority="229" dxfId="0" operator="lessThan" stopIfTrue="1">
      <formula>0</formula>
    </cfRule>
  </conditionalFormatting>
  <conditionalFormatting sqref="H37:J46">
    <cfRule type="cellIs" priority="225" dxfId="0" operator="lessThan" stopIfTrue="1">
      <formula>0</formula>
    </cfRule>
    <cfRule type="cellIs" priority="226" dxfId="2" operator="lessThan" stopIfTrue="1">
      <formula>0</formula>
    </cfRule>
  </conditionalFormatting>
  <conditionalFormatting sqref="H37:J46">
    <cfRule type="cellIs" priority="223" dxfId="0" operator="lessThan" stopIfTrue="1">
      <formula>0</formula>
    </cfRule>
    <cfRule type="cellIs" priority="224" dxfId="0" operator="lessThan" stopIfTrue="1">
      <formula>-0.031</formula>
    </cfRule>
  </conditionalFormatting>
  <conditionalFormatting sqref="H37:J46">
    <cfRule type="cellIs" priority="221" dxfId="7" operator="lessThan" stopIfTrue="1">
      <formula>-0.0729</formula>
    </cfRule>
    <cfRule type="cellIs" priority="222" dxfId="0" operator="greaterThan" stopIfTrue="1">
      <formula>-0.0729</formula>
    </cfRule>
  </conditionalFormatting>
  <conditionalFormatting sqref="L13:M14 K14">
    <cfRule type="cellIs" priority="201" dxfId="135" operator="equal" stopIfTrue="1">
      <formula>-100</formula>
    </cfRule>
  </conditionalFormatting>
  <conditionalFormatting sqref="M21:M28">
    <cfRule type="cellIs" priority="169" dxfId="135" operator="equal" stopIfTrue="1">
      <formula>-100</formula>
    </cfRule>
  </conditionalFormatting>
  <conditionalFormatting sqref="N21:P30">
    <cfRule type="cellIs" priority="166" dxfId="0" operator="lessThan" stopIfTrue="1">
      <formula>0</formula>
    </cfRule>
    <cfRule type="cellIs" priority="167" dxfId="5" operator="lessThan" stopIfTrue="1">
      <formula>0</formula>
    </cfRule>
    <cfRule type="cellIs" priority="168" dxfId="0" operator="lessThan" stopIfTrue="1">
      <formula>0</formula>
    </cfRule>
  </conditionalFormatting>
  <conditionalFormatting sqref="N21:P30">
    <cfRule type="cellIs" priority="164" dxfId="0" operator="lessThan" stopIfTrue="1">
      <formula>0</formula>
    </cfRule>
    <cfRule type="cellIs" priority="165" dxfId="2" operator="lessThan" stopIfTrue="1">
      <formula>0</formula>
    </cfRule>
  </conditionalFormatting>
  <conditionalFormatting sqref="N21:P30">
    <cfRule type="cellIs" priority="162" dxfId="0" operator="lessThan" stopIfTrue="1">
      <formula>0</formula>
    </cfRule>
    <cfRule type="cellIs" priority="163" dxfId="0" operator="lessThan" stopIfTrue="1">
      <formula>-0.031</formula>
    </cfRule>
  </conditionalFormatting>
  <conditionalFormatting sqref="N21:P30">
    <cfRule type="cellIs" priority="160" dxfId="7" operator="lessThan" stopIfTrue="1">
      <formula>-0.0729</formula>
    </cfRule>
    <cfRule type="cellIs" priority="161" dxfId="0" operator="greaterThan" stopIfTrue="1">
      <formula>-0.0729</formula>
    </cfRule>
  </conditionalFormatting>
  <conditionalFormatting sqref="L6:M12">
    <cfRule type="cellIs" priority="190" dxfId="135" operator="equal" stopIfTrue="1">
      <formula>-100</formula>
    </cfRule>
  </conditionalFormatting>
  <conditionalFormatting sqref="N6:P14">
    <cfRule type="cellIs" priority="187" dxfId="0" operator="lessThan" stopIfTrue="1">
      <formula>0</formula>
    </cfRule>
    <cfRule type="cellIs" priority="188" dxfId="5" operator="lessThan" stopIfTrue="1">
      <formula>0</formula>
    </cfRule>
    <cfRule type="cellIs" priority="189" dxfId="0" operator="lessThan" stopIfTrue="1">
      <formula>0</formula>
    </cfRule>
  </conditionalFormatting>
  <conditionalFormatting sqref="N6:P14">
    <cfRule type="cellIs" priority="185" dxfId="0" operator="lessThan" stopIfTrue="1">
      <formula>0</formula>
    </cfRule>
    <cfRule type="cellIs" priority="186" dxfId="2" operator="lessThan" stopIfTrue="1">
      <formula>0</formula>
    </cfRule>
  </conditionalFormatting>
  <conditionalFormatting sqref="N6:P14">
    <cfRule type="cellIs" priority="183" dxfId="0" operator="lessThan" stopIfTrue="1">
      <formula>0</formula>
    </cfRule>
    <cfRule type="cellIs" priority="184" dxfId="0" operator="lessThan" stopIfTrue="1">
      <formula>-0.031</formula>
    </cfRule>
  </conditionalFormatting>
  <conditionalFormatting sqref="N6:P14">
    <cfRule type="cellIs" priority="181" dxfId="7" operator="lessThan" stopIfTrue="1">
      <formula>-0.0729</formula>
    </cfRule>
    <cfRule type="cellIs" priority="182" dxfId="0" operator="greaterThan" stopIfTrue="1">
      <formula>-0.0729</formula>
    </cfRule>
  </conditionalFormatting>
  <conditionalFormatting sqref="K46:M46">
    <cfRule type="cellIs" priority="156" dxfId="135" operator="equal" stopIfTrue="1">
      <formula>-100</formula>
    </cfRule>
  </conditionalFormatting>
  <conditionalFormatting sqref="L29:M30 K30:M30">
    <cfRule type="cellIs" priority="170" dxfId="135" operator="equal" stopIfTrue="1">
      <formula>-100</formula>
    </cfRule>
  </conditionalFormatting>
  <conditionalFormatting sqref="L21:L28">
    <cfRule type="cellIs" priority="159" dxfId="135" operator="equal" stopIfTrue="1">
      <formula>-100</formula>
    </cfRule>
  </conditionalFormatting>
  <conditionalFormatting sqref="K37:L44">
    <cfRule type="cellIs" priority="158" dxfId="135" operator="equal" stopIfTrue="1">
      <formula>-100</formula>
    </cfRule>
  </conditionalFormatting>
  <conditionalFormatting sqref="M37:M44">
    <cfRule type="cellIs" priority="157" dxfId="135" operator="equal" stopIfTrue="1">
      <formula>-100</formula>
    </cfRule>
  </conditionalFormatting>
  <conditionalFormatting sqref="N37:P46">
    <cfRule type="cellIs" priority="147" dxfId="7" operator="lessThan" stopIfTrue="1">
      <formula>-0.0729</formula>
    </cfRule>
    <cfRule type="cellIs" priority="148" dxfId="0" operator="greaterThan" stopIfTrue="1">
      <formula>-0.0729</formula>
    </cfRule>
  </conditionalFormatting>
  <conditionalFormatting sqref="N37:P46">
    <cfRule type="cellIs" priority="153" dxfId="0" operator="lessThan" stopIfTrue="1">
      <formula>0</formula>
    </cfRule>
    <cfRule type="cellIs" priority="154" dxfId="5" operator="lessThan" stopIfTrue="1">
      <formula>0</formula>
    </cfRule>
    <cfRule type="cellIs" priority="155" dxfId="0" operator="lessThan" stopIfTrue="1">
      <formula>0</formula>
    </cfRule>
  </conditionalFormatting>
  <conditionalFormatting sqref="N37:P46">
    <cfRule type="cellIs" priority="151" dxfId="0" operator="lessThan" stopIfTrue="1">
      <formula>0</formula>
    </cfRule>
    <cfRule type="cellIs" priority="152" dxfId="2" operator="lessThan" stopIfTrue="1">
      <formula>0</formula>
    </cfRule>
  </conditionalFormatting>
  <conditionalFormatting sqref="N37:P46">
    <cfRule type="cellIs" priority="149" dxfId="0" operator="lessThan" stopIfTrue="1">
      <formula>0</formula>
    </cfRule>
    <cfRule type="cellIs" priority="150" dxfId="0" operator="lessThan" stopIfTrue="1">
      <formula>-0.031</formula>
    </cfRule>
  </conditionalFormatting>
  <conditionalFormatting sqref="Q37:S46 R6:S14 Q14 R21:S29">
    <cfRule type="cellIs" priority="136" dxfId="135" operator="equal" stopIfTrue="1">
      <formula>-100</formula>
    </cfRule>
  </conditionalFormatting>
  <conditionalFormatting sqref="T7:V7 T29:V29 T45:V45 U13:V13 U12 U28 U44">
    <cfRule type="cellIs" priority="133" dxfId="0" operator="lessThan" stopIfTrue="1">
      <formula>0</formula>
    </cfRule>
    <cfRule type="cellIs" priority="134" dxfId="5" operator="lessThan" stopIfTrue="1">
      <formula>0</formula>
    </cfRule>
    <cfRule type="cellIs" priority="135" dxfId="0" operator="lessThan" stopIfTrue="1">
      <formula>0</formula>
    </cfRule>
  </conditionalFormatting>
  <conditionalFormatting sqref="T7:V7 U13:V13 U12">
    <cfRule type="cellIs" priority="131" dxfId="0" operator="lessThan" stopIfTrue="1">
      <formula>0</formula>
    </cfRule>
    <cfRule type="cellIs" priority="132" dxfId="2" operator="lessThan" stopIfTrue="1">
      <formula>0</formula>
    </cfRule>
  </conditionalFormatting>
  <conditionalFormatting sqref="T29:V29 U28">
    <cfRule type="cellIs" priority="129" dxfId="0" operator="lessThan" stopIfTrue="1">
      <formula>0</formula>
    </cfRule>
    <cfRule type="cellIs" priority="130" dxfId="2" operator="lessThan" stopIfTrue="1">
      <formula>0</formula>
    </cfRule>
  </conditionalFormatting>
  <conditionalFormatting sqref="T45:V45 U44">
    <cfRule type="cellIs" priority="127" dxfId="0" operator="lessThan" stopIfTrue="1">
      <formula>0</formula>
    </cfRule>
    <cfRule type="cellIs" priority="128" dxfId="2" operator="lessThan" stopIfTrue="1">
      <formula>0</formula>
    </cfRule>
  </conditionalFormatting>
  <conditionalFormatting sqref="T6">
    <cfRule type="cellIs" priority="124" dxfId="0" operator="lessThan" stopIfTrue="1">
      <formula>0</formula>
    </cfRule>
    <cfRule type="cellIs" priority="125" dxfId="5" operator="lessThan" stopIfTrue="1">
      <formula>0</formula>
    </cfRule>
    <cfRule type="cellIs" priority="126" dxfId="0" operator="lessThan" stopIfTrue="1">
      <formula>0</formula>
    </cfRule>
  </conditionalFormatting>
  <conditionalFormatting sqref="T6">
    <cfRule type="cellIs" priority="122" dxfId="0" operator="lessThan" stopIfTrue="1">
      <formula>0</formula>
    </cfRule>
    <cfRule type="cellIs" priority="123" dxfId="2" operator="lessThan" stopIfTrue="1">
      <formula>0</formula>
    </cfRule>
  </conditionalFormatting>
  <conditionalFormatting sqref="T6">
    <cfRule type="cellIs" priority="120" dxfId="0" operator="lessThan" stopIfTrue="1">
      <formula>0</formula>
    </cfRule>
    <cfRule type="cellIs" priority="121" dxfId="0" operator="lessThan" stopIfTrue="1">
      <formula>-0.031</formula>
    </cfRule>
  </conditionalFormatting>
  <conditionalFormatting sqref="T6">
    <cfRule type="cellIs" priority="118" dxfId="7" operator="lessThan" stopIfTrue="1">
      <formula>-0.0729</formula>
    </cfRule>
    <cfRule type="cellIs" priority="119" dxfId="0" operator="greaterThan" stopIfTrue="1">
      <formula>-0.0729</formula>
    </cfRule>
  </conditionalFormatting>
  <conditionalFormatting sqref="U6:V6">
    <cfRule type="cellIs" priority="115" dxfId="0" operator="lessThan" stopIfTrue="1">
      <formula>0</formula>
    </cfRule>
    <cfRule type="cellIs" priority="116" dxfId="5" operator="lessThan" stopIfTrue="1">
      <formula>0</formula>
    </cfRule>
    <cfRule type="cellIs" priority="117" dxfId="0" operator="lessThan" stopIfTrue="1">
      <formula>0</formula>
    </cfRule>
  </conditionalFormatting>
  <conditionalFormatting sqref="U6:V6">
    <cfRule type="cellIs" priority="113" dxfId="0" operator="lessThan" stopIfTrue="1">
      <formula>0</formula>
    </cfRule>
    <cfRule type="cellIs" priority="114" dxfId="2" operator="lessThan" stopIfTrue="1">
      <formula>0</formula>
    </cfRule>
  </conditionalFormatting>
  <conditionalFormatting sqref="U6:V6">
    <cfRule type="cellIs" priority="111" dxfId="0" operator="lessThan" stopIfTrue="1">
      <formula>0</formula>
    </cfRule>
    <cfRule type="cellIs" priority="112" dxfId="0" operator="lessThan" stopIfTrue="1">
      <formula>-0.031</formula>
    </cfRule>
  </conditionalFormatting>
  <conditionalFormatting sqref="U6:V6">
    <cfRule type="cellIs" priority="109" dxfId="7" operator="lessThan" stopIfTrue="1">
      <formula>-0.0729</formula>
    </cfRule>
    <cfRule type="cellIs" priority="110" dxfId="0" operator="greaterThan" stopIfTrue="1">
      <formula>-0.0729</formula>
    </cfRule>
  </conditionalFormatting>
  <conditionalFormatting sqref="T8:T14">
    <cfRule type="cellIs" priority="106" dxfId="0" operator="lessThan" stopIfTrue="1">
      <formula>0</formula>
    </cfRule>
    <cfRule type="cellIs" priority="107" dxfId="5" operator="lessThan" stopIfTrue="1">
      <formula>0</formula>
    </cfRule>
    <cfRule type="cellIs" priority="108" dxfId="0" operator="lessThan" stopIfTrue="1">
      <formula>0</formula>
    </cfRule>
  </conditionalFormatting>
  <conditionalFormatting sqref="T8:T14">
    <cfRule type="cellIs" priority="104" dxfId="0" operator="lessThan" stopIfTrue="1">
      <formula>0</formula>
    </cfRule>
    <cfRule type="cellIs" priority="105" dxfId="2" operator="lessThan" stopIfTrue="1">
      <formula>0</formula>
    </cfRule>
  </conditionalFormatting>
  <conditionalFormatting sqref="T8:T14">
    <cfRule type="cellIs" priority="102" dxfId="0" operator="lessThan" stopIfTrue="1">
      <formula>0</formula>
    </cfRule>
    <cfRule type="cellIs" priority="103" dxfId="0" operator="lessThan" stopIfTrue="1">
      <formula>-0.031</formula>
    </cfRule>
  </conditionalFormatting>
  <conditionalFormatting sqref="T8:T14">
    <cfRule type="cellIs" priority="100" dxfId="7" operator="lessThan" stopIfTrue="1">
      <formula>-0.0729</formula>
    </cfRule>
    <cfRule type="cellIs" priority="101" dxfId="0" operator="greaterThan" stopIfTrue="1">
      <formula>-0.0729</formula>
    </cfRule>
  </conditionalFormatting>
  <conditionalFormatting sqref="U8:V11">
    <cfRule type="cellIs" priority="97" dxfId="0" operator="lessThan" stopIfTrue="1">
      <formula>0</formula>
    </cfRule>
    <cfRule type="cellIs" priority="98" dxfId="5" operator="lessThan" stopIfTrue="1">
      <formula>0</formula>
    </cfRule>
    <cfRule type="cellIs" priority="99" dxfId="0" operator="lessThan" stopIfTrue="1">
      <formula>0</formula>
    </cfRule>
  </conditionalFormatting>
  <conditionalFormatting sqref="U8:V11">
    <cfRule type="cellIs" priority="95" dxfId="0" operator="lessThan" stopIfTrue="1">
      <formula>0</formula>
    </cfRule>
    <cfRule type="cellIs" priority="96" dxfId="2" operator="lessThan" stopIfTrue="1">
      <formula>0</formula>
    </cfRule>
  </conditionalFormatting>
  <conditionalFormatting sqref="U8:V11">
    <cfRule type="cellIs" priority="93" dxfId="0" operator="lessThan" stopIfTrue="1">
      <formula>0</formula>
    </cfRule>
    <cfRule type="cellIs" priority="94" dxfId="0" operator="lessThan" stopIfTrue="1">
      <formula>-0.031</formula>
    </cfRule>
  </conditionalFormatting>
  <conditionalFormatting sqref="U8:V11">
    <cfRule type="cellIs" priority="91" dxfId="7" operator="lessThan" stopIfTrue="1">
      <formula>-0.0729</formula>
    </cfRule>
    <cfRule type="cellIs" priority="92" dxfId="0" operator="greaterThan" stopIfTrue="1">
      <formula>-0.0729</formula>
    </cfRule>
  </conditionalFormatting>
  <conditionalFormatting sqref="V12">
    <cfRule type="cellIs" priority="88" dxfId="0" operator="lessThan" stopIfTrue="1">
      <formula>0</formula>
    </cfRule>
    <cfRule type="cellIs" priority="89" dxfId="5" operator="lessThan" stopIfTrue="1">
      <formula>0</formula>
    </cfRule>
    <cfRule type="cellIs" priority="90" dxfId="0" operator="lessThan" stopIfTrue="1">
      <formula>0</formula>
    </cfRule>
  </conditionalFormatting>
  <conditionalFormatting sqref="V12">
    <cfRule type="cellIs" priority="86" dxfId="0" operator="lessThan" stopIfTrue="1">
      <formula>0</formula>
    </cfRule>
    <cfRule type="cellIs" priority="87" dxfId="2" operator="lessThan" stopIfTrue="1">
      <formula>0</formula>
    </cfRule>
  </conditionalFormatting>
  <conditionalFormatting sqref="V12">
    <cfRule type="cellIs" priority="84" dxfId="0" operator="lessThan" stopIfTrue="1">
      <formula>0</formula>
    </cfRule>
    <cfRule type="cellIs" priority="85" dxfId="0" operator="lessThan" stopIfTrue="1">
      <formula>-0.031</formula>
    </cfRule>
  </conditionalFormatting>
  <conditionalFormatting sqref="V12">
    <cfRule type="cellIs" priority="82" dxfId="7" operator="lessThan" stopIfTrue="1">
      <formula>-0.0729</formula>
    </cfRule>
    <cfRule type="cellIs" priority="83" dxfId="0" operator="greaterThan" stopIfTrue="1">
      <formula>-0.0729</formula>
    </cfRule>
  </conditionalFormatting>
  <conditionalFormatting sqref="U14:V14">
    <cfRule type="cellIs" priority="79" dxfId="0" operator="lessThan" stopIfTrue="1">
      <formula>0</formula>
    </cfRule>
    <cfRule type="cellIs" priority="80" dxfId="5" operator="lessThan" stopIfTrue="1">
      <formula>0</formula>
    </cfRule>
    <cfRule type="cellIs" priority="81" dxfId="0" operator="lessThan" stopIfTrue="1">
      <formula>0</formula>
    </cfRule>
  </conditionalFormatting>
  <conditionalFormatting sqref="U14:V14">
    <cfRule type="cellIs" priority="77" dxfId="0" operator="lessThan" stopIfTrue="1">
      <formula>0</formula>
    </cfRule>
    <cfRule type="cellIs" priority="78" dxfId="2" operator="lessThan" stopIfTrue="1">
      <formula>0</formula>
    </cfRule>
  </conditionalFormatting>
  <conditionalFormatting sqref="U14:V14">
    <cfRule type="cellIs" priority="75" dxfId="0" operator="lessThan" stopIfTrue="1">
      <formula>0</formula>
    </cfRule>
    <cfRule type="cellIs" priority="76" dxfId="0" operator="lessThan" stopIfTrue="1">
      <formula>-0.031</formula>
    </cfRule>
  </conditionalFormatting>
  <conditionalFormatting sqref="U14:V14">
    <cfRule type="cellIs" priority="73" dxfId="7" operator="lessThan" stopIfTrue="1">
      <formula>-0.0729</formula>
    </cfRule>
    <cfRule type="cellIs" priority="74" dxfId="0" operator="greaterThan" stopIfTrue="1">
      <formula>-0.0729</formula>
    </cfRule>
  </conditionalFormatting>
  <conditionalFormatting sqref="T21:V27">
    <cfRule type="cellIs" priority="70" dxfId="0" operator="lessThan" stopIfTrue="1">
      <formula>0</formula>
    </cfRule>
    <cfRule type="cellIs" priority="71" dxfId="5" operator="lessThan" stopIfTrue="1">
      <formula>0</formula>
    </cfRule>
    <cfRule type="cellIs" priority="72" dxfId="0" operator="lessThan" stopIfTrue="1">
      <formula>0</formula>
    </cfRule>
  </conditionalFormatting>
  <conditionalFormatting sqref="T21:V27">
    <cfRule type="cellIs" priority="68" dxfId="0" operator="lessThan" stopIfTrue="1">
      <formula>0</formula>
    </cfRule>
    <cfRule type="cellIs" priority="69" dxfId="2" operator="lessThan" stopIfTrue="1">
      <formula>0</formula>
    </cfRule>
  </conditionalFormatting>
  <conditionalFormatting sqref="T21:V27">
    <cfRule type="cellIs" priority="66" dxfId="0" operator="lessThan" stopIfTrue="1">
      <formula>0</formula>
    </cfRule>
    <cfRule type="cellIs" priority="67" dxfId="0" operator="lessThan" stopIfTrue="1">
      <formula>-0.031</formula>
    </cfRule>
  </conditionalFormatting>
  <conditionalFormatting sqref="T21:V27">
    <cfRule type="cellIs" priority="64" dxfId="7" operator="lessThan" stopIfTrue="1">
      <formula>-0.0729</formula>
    </cfRule>
    <cfRule type="cellIs" priority="65" dxfId="0" operator="greaterThan" stopIfTrue="1">
      <formula>-0.0729</formula>
    </cfRule>
  </conditionalFormatting>
  <conditionalFormatting sqref="T30:V30">
    <cfRule type="cellIs" priority="61" dxfId="0" operator="lessThan" stopIfTrue="1">
      <formula>0</formula>
    </cfRule>
    <cfRule type="cellIs" priority="62" dxfId="5" operator="lessThan" stopIfTrue="1">
      <formula>0</formula>
    </cfRule>
    <cfRule type="cellIs" priority="63" dxfId="0" operator="lessThan" stopIfTrue="1">
      <formula>0</formula>
    </cfRule>
  </conditionalFormatting>
  <conditionalFormatting sqref="T30:V30">
    <cfRule type="cellIs" priority="59" dxfId="0" operator="lessThan" stopIfTrue="1">
      <formula>0</formula>
    </cfRule>
    <cfRule type="cellIs" priority="60" dxfId="2" operator="lessThan" stopIfTrue="1">
      <formula>0</formula>
    </cfRule>
  </conditionalFormatting>
  <conditionalFormatting sqref="T30:V30">
    <cfRule type="cellIs" priority="57" dxfId="0" operator="lessThan" stopIfTrue="1">
      <formula>0</formula>
    </cfRule>
    <cfRule type="cellIs" priority="58" dxfId="0" operator="lessThan" stopIfTrue="1">
      <formula>-0.031</formula>
    </cfRule>
  </conditionalFormatting>
  <conditionalFormatting sqref="T30:V30">
    <cfRule type="cellIs" priority="55" dxfId="7" operator="lessThan" stopIfTrue="1">
      <formula>-0.0729</formula>
    </cfRule>
    <cfRule type="cellIs" priority="56" dxfId="0" operator="greaterThan" stopIfTrue="1">
      <formula>-0.0729</formula>
    </cfRule>
  </conditionalFormatting>
  <conditionalFormatting sqref="T28">
    <cfRule type="cellIs" priority="52" dxfId="0" operator="lessThan" stopIfTrue="1">
      <formula>0</formula>
    </cfRule>
    <cfRule type="cellIs" priority="53" dxfId="5" operator="lessThan" stopIfTrue="1">
      <formula>0</formula>
    </cfRule>
    <cfRule type="cellIs" priority="54" dxfId="0" operator="lessThan" stopIfTrue="1">
      <formula>0</formula>
    </cfRule>
  </conditionalFormatting>
  <conditionalFormatting sqref="T28">
    <cfRule type="cellIs" priority="50" dxfId="0" operator="lessThan" stopIfTrue="1">
      <formula>0</formula>
    </cfRule>
    <cfRule type="cellIs" priority="51" dxfId="2" operator="lessThan" stopIfTrue="1">
      <formula>0</formula>
    </cfRule>
  </conditionalFormatting>
  <conditionalFormatting sqref="T28">
    <cfRule type="cellIs" priority="48" dxfId="0" operator="lessThan" stopIfTrue="1">
      <formula>0</formula>
    </cfRule>
    <cfRule type="cellIs" priority="49" dxfId="0" operator="lessThan" stopIfTrue="1">
      <formula>-0.031</formula>
    </cfRule>
  </conditionalFormatting>
  <conditionalFormatting sqref="T28">
    <cfRule type="cellIs" priority="46" dxfId="7" operator="lessThan" stopIfTrue="1">
      <formula>-0.0729</formula>
    </cfRule>
    <cfRule type="cellIs" priority="47" dxfId="0" operator="greaterThan" stopIfTrue="1">
      <formula>-0.0729</formula>
    </cfRule>
  </conditionalFormatting>
  <conditionalFormatting sqref="V28">
    <cfRule type="cellIs" priority="43" dxfId="0" operator="lessThan" stopIfTrue="1">
      <formula>0</formula>
    </cfRule>
    <cfRule type="cellIs" priority="44" dxfId="5" operator="lessThan" stopIfTrue="1">
      <formula>0</formula>
    </cfRule>
    <cfRule type="cellIs" priority="45" dxfId="0" operator="lessThan" stopIfTrue="1">
      <formula>0</formula>
    </cfRule>
  </conditionalFormatting>
  <conditionalFormatting sqref="V28">
    <cfRule type="cellIs" priority="41" dxfId="0" operator="lessThan" stopIfTrue="1">
      <formula>0</formula>
    </cfRule>
    <cfRule type="cellIs" priority="42" dxfId="2" operator="lessThan" stopIfTrue="1">
      <formula>0</formula>
    </cfRule>
  </conditionalFormatting>
  <conditionalFormatting sqref="V28">
    <cfRule type="cellIs" priority="39" dxfId="0" operator="lessThan" stopIfTrue="1">
      <formula>0</formula>
    </cfRule>
    <cfRule type="cellIs" priority="40" dxfId="0" operator="lessThan" stopIfTrue="1">
      <formula>-0.031</formula>
    </cfRule>
  </conditionalFormatting>
  <conditionalFormatting sqref="V28">
    <cfRule type="cellIs" priority="37" dxfId="7" operator="lessThan" stopIfTrue="1">
      <formula>-0.0729</formula>
    </cfRule>
    <cfRule type="cellIs" priority="38" dxfId="0" operator="greaterThan" stopIfTrue="1">
      <formula>-0.0729</formula>
    </cfRule>
  </conditionalFormatting>
  <conditionalFormatting sqref="T37:V43">
    <cfRule type="cellIs" priority="28" dxfId="7" operator="lessThan" stopIfTrue="1">
      <formula>-0.0729</formula>
    </cfRule>
    <cfRule type="cellIs" priority="29" dxfId="0" operator="greaterThan" stopIfTrue="1">
      <formula>-0.0729</formula>
    </cfRule>
  </conditionalFormatting>
  <conditionalFormatting sqref="T37:V43">
    <cfRule type="cellIs" priority="34" dxfId="0" operator="lessThan" stopIfTrue="1">
      <formula>0</formula>
    </cfRule>
    <cfRule type="cellIs" priority="35" dxfId="5" operator="lessThan" stopIfTrue="1">
      <formula>0</formula>
    </cfRule>
    <cfRule type="cellIs" priority="36" dxfId="0" operator="lessThan" stopIfTrue="1">
      <formula>0</formula>
    </cfRule>
  </conditionalFormatting>
  <conditionalFormatting sqref="T37:V43">
    <cfRule type="cellIs" priority="32" dxfId="0" operator="lessThan" stopIfTrue="1">
      <formula>0</formula>
    </cfRule>
    <cfRule type="cellIs" priority="33" dxfId="2" operator="lessThan" stopIfTrue="1">
      <formula>0</formula>
    </cfRule>
  </conditionalFormatting>
  <conditionalFormatting sqref="T37:V43">
    <cfRule type="cellIs" priority="30" dxfId="0" operator="lessThan" stopIfTrue="1">
      <formula>0</formula>
    </cfRule>
    <cfRule type="cellIs" priority="31" dxfId="0" operator="lessThan" stopIfTrue="1">
      <formula>-0.031</formula>
    </cfRule>
  </conditionalFormatting>
  <conditionalFormatting sqref="T46:V46">
    <cfRule type="cellIs" priority="19" dxfId="7" operator="lessThan" stopIfTrue="1">
      <formula>-0.0729</formula>
    </cfRule>
    <cfRule type="cellIs" priority="20" dxfId="0" operator="greaterThan" stopIfTrue="1">
      <formula>-0.0729</formula>
    </cfRule>
  </conditionalFormatting>
  <conditionalFormatting sqref="T46:V46">
    <cfRule type="cellIs" priority="25" dxfId="0" operator="lessThan" stopIfTrue="1">
      <formula>0</formula>
    </cfRule>
    <cfRule type="cellIs" priority="26" dxfId="5" operator="lessThan" stopIfTrue="1">
      <formula>0</formula>
    </cfRule>
    <cfRule type="cellIs" priority="27" dxfId="0" operator="lessThan" stopIfTrue="1">
      <formula>0</formula>
    </cfRule>
  </conditionalFormatting>
  <conditionalFormatting sqref="T46:V46">
    <cfRule type="cellIs" priority="23" dxfId="0" operator="lessThan" stopIfTrue="1">
      <formula>0</formula>
    </cfRule>
    <cfRule type="cellIs" priority="24" dxfId="2" operator="lessThan" stopIfTrue="1">
      <formula>0</formula>
    </cfRule>
  </conditionalFormatting>
  <conditionalFormatting sqref="T46:V46">
    <cfRule type="cellIs" priority="21" dxfId="0" operator="lessThan" stopIfTrue="1">
      <formula>0</formula>
    </cfRule>
    <cfRule type="cellIs" priority="22" dxfId="0" operator="lessThan" stopIfTrue="1">
      <formula>-0.031</formula>
    </cfRule>
  </conditionalFormatting>
  <conditionalFormatting sqref="T44">
    <cfRule type="cellIs" priority="10" dxfId="7" operator="lessThan" stopIfTrue="1">
      <formula>-0.0729</formula>
    </cfRule>
    <cfRule type="cellIs" priority="11" dxfId="0" operator="greaterThan" stopIfTrue="1">
      <formula>-0.0729</formula>
    </cfRule>
  </conditionalFormatting>
  <conditionalFormatting sqref="T44">
    <cfRule type="cellIs" priority="16" dxfId="0" operator="lessThan" stopIfTrue="1">
      <formula>0</formula>
    </cfRule>
    <cfRule type="cellIs" priority="17" dxfId="5" operator="lessThan" stopIfTrue="1">
      <formula>0</formula>
    </cfRule>
    <cfRule type="cellIs" priority="18" dxfId="0" operator="lessThan" stopIfTrue="1">
      <formula>0</formula>
    </cfRule>
  </conditionalFormatting>
  <conditionalFormatting sqref="T44">
    <cfRule type="cellIs" priority="14" dxfId="0" operator="lessThan" stopIfTrue="1">
      <formula>0</formula>
    </cfRule>
    <cfRule type="cellIs" priority="15" dxfId="2" operator="lessThan" stopIfTrue="1">
      <formula>0</formula>
    </cfRule>
  </conditionalFormatting>
  <conditionalFormatting sqref="T44">
    <cfRule type="cellIs" priority="12" dxfId="0" operator="lessThan" stopIfTrue="1">
      <formula>0</formula>
    </cfRule>
    <cfRule type="cellIs" priority="13" dxfId="0" operator="lessThan" stopIfTrue="1">
      <formula>-0.031</formula>
    </cfRule>
  </conditionalFormatting>
  <conditionalFormatting sqref="V44">
    <cfRule type="cellIs" priority="1" dxfId="7" operator="lessThan" stopIfTrue="1">
      <formula>-0.0729</formula>
    </cfRule>
    <cfRule type="cellIs" priority="2" dxfId="0" operator="greaterThan" stopIfTrue="1">
      <formula>-0.0729</formula>
    </cfRule>
  </conditionalFormatting>
  <conditionalFormatting sqref="V44">
    <cfRule type="cellIs" priority="7" dxfId="0" operator="lessThan" stopIfTrue="1">
      <formula>0</formula>
    </cfRule>
    <cfRule type="cellIs" priority="8" dxfId="5" operator="lessThan" stopIfTrue="1">
      <formula>0</formula>
    </cfRule>
    <cfRule type="cellIs" priority="9" dxfId="0" operator="lessThan" stopIfTrue="1">
      <formula>0</formula>
    </cfRule>
  </conditionalFormatting>
  <conditionalFormatting sqref="V44">
    <cfRule type="cellIs" priority="5" dxfId="0" operator="lessThan" stopIfTrue="1">
      <formula>0</formula>
    </cfRule>
    <cfRule type="cellIs" priority="6" dxfId="2" operator="lessThan" stopIfTrue="1">
      <formula>0</formula>
    </cfRule>
  </conditionalFormatting>
  <conditionalFormatting sqref="V44">
    <cfRule type="cellIs" priority="3" dxfId="0" operator="lessThan" stopIfTrue="1">
      <formula>0</formula>
    </cfRule>
    <cfRule type="cellIs" priority="4" dxfId="0" operator="lessThan" stopIfTrue="1">
      <formula>-0.031</formula>
    </cfRule>
  </conditionalFormatting>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86" r:id="rId1"/>
  <headerFooter alignWithMargins="0">
    <oddHeader xml:space="preserve">&amp;C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mix</dc:creator>
  <cp:keywords/>
  <dc:description/>
  <cp:lastModifiedBy>lmeggiolaro</cp:lastModifiedBy>
  <cp:lastPrinted>2015-05-11T09:13:35Z</cp:lastPrinted>
  <dcterms:created xsi:type="dcterms:W3CDTF">2008-01-23T09:51:27Z</dcterms:created>
  <dcterms:modified xsi:type="dcterms:W3CDTF">2015-05-11T09:19:05Z</dcterms:modified>
  <cp:category/>
  <cp:version/>
  <cp:contentType/>
  <cp:contentStatus/>
</cp:coreProperties>
</file>