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070" activeTab="0"/>
  </bookViews>
  <sheets>
    <sheet name="7.36" sheetId="1" r:id="rId1"/>
  </sheets>
  <definedNames>
    <definedName name="_xlnm.Print_Area" localSheetId="0">'7.36'!$A$1:$F$42</definedName>
  </definedNames>
  <calcPr fullCalcOnLoad="1"/>
</workbook>
</file>

<file path=xl/sharedStrings.xml><?xml version="1.0" encoding="utf-8"?>
<sst xmlns="http://schemas.openxmlformats.org/spreadsheetml/2006/main" count="50" uniqueCount="45">
  <si>
    <t xml:space="preserve">Fino a 19 anni </t>
  </si>
  <si>
    <t>da 20 anni e oltre</t>
  </si>
  <si>
    <t>Atletica leggera</t>
  </si>
  <si>
    <t>Baseball - Softball</t>
  </si>
  <si>
    <t>Bocce</t>
  </si>
  <si>
    <t>Calcio</t>
  </si>
  <si>
    <t>Ciclismo</t>
  </si>
  <si>
    <t>Ginnastica</t>
  </si>
  <si>
    <t>Golf</t>
  </si>
  <si>
    <t>Motociclismo</t>
  </si>
  <si>
    <t>Nuoto</t>
  </si>
  <si>
    <t>Pallacanestro</t>
  </si>
  <si>
    <t>Pallamano</t>
  </si>
  <si>
    <t>Pallavolo</t>
  </si>
  <si>
    <t>Pattinaggio a rotelle</t>
  </si>
  <si>
    <t>Pesca sportiva</t>
  </si>
  <si>
    <t>Pesistica</t>
  </si>
  <si>
    <t>Pugilato</t>
  </si>
  <si>
    <t>Rugby</t>
  </si>
  <si>
    <t>Sport equestri</t>
  </si>
  <si>
    <t>Sport del ghiaccio</t>
  </si>
  <si>
    <t>Tennis</t>
  </si>
  <si>
    <t>Tennistavolo</t>
  </si>
  <si>
    <t>Tiro a segno</t>
  </si>
  <si>
    <t>Tiro a volo</t>
  </si>
  <si>
    <t>Tiro con l'arco</t>
  </si>
  <si>
    <t>Triathlon</t>
  </si>
  <si>
    <t>DISCIPLINE SPORTIVE</t>
  </si>
  <si>
    <t xml:space="preserve">Discipline </t>
  </si>
  <si>
    <t>sportive</t>
  </si>
  <si>
    <t>Discipline diverse atleti diversamente abili</t>
  </si>
  <si>
    <t>Skiroll</t>
  </si>
  <si>
    <t>Sport invernali</t>
  </si>
  <si>
    <t>Sport tradizionali valdostani</t>
  </si>
  <si>
    <r>
      <t>Fonte</t>
    </r>
    <r>
      <rPr>
        <sz val="7"/>
        <rFont val="Arial"/>
        <family val="0"/>
      </rPr>
      <t>: RAVA - Assessorato Turismo, Sport, Commercio e Trasporti / ASIVA</t>
    </r>
  </si>
  <si>
    <t xml:space="preserve">Tesserati </t>
  </si>
  <si>
    <t xml:space="preserve">Totale tesserati </t>
  </si>
  <si>
    <t>Contributi regionali in euro</t>
  </si>
  <si>
    <t>dati non disponibili</t>
  </si>
  <si>
    <t>Lotta</t>
  </si>
  <si>
    <r>
      <t>Nota</t>
    </r>
    <r>
      <rPr>
        <sz val="7"/>
        <rFont val="Arial"/>
        <family val="2"/>
      </rPr>
      <t>: I valori forniti si riferiscono ai dati acquisiti dai competenti uffici unicamente ai fini dell'erogazione dei contributi previsti dalla Legge regionale 3/2004 "Nuova disciplina degli interventi a favore dello sport", precisando che relativamente ai tesserati praticanti gli sport tradizionali regionali non risulta disponibile la loro suddivisione per fasce di età in quanto tale dato viene fornito agli uffici solo in forma cumulativa</t>
    </r>
  </si>
  <si>
    <t>Canoa</t>
  </si>
  <si>
    <t>Curling in carrozzina</t>
  </si>
  <si>
    <t>Tavola 7.36 - Discipline sportive, numero di tesserati e contributi della Regione Autonoma Valle d'Aosta - Anno 2010</t>
  </si>
  <si>
    <t>TOTALE</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</si>
</sst>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8">
    <font>
      <sz val="10"/>
      <name val="Arial"/>
      <family val="0"/>
    </font>
    <font>
      <sz val="8"/>
      <name val="Arial"/>
      <family val="0"/>
    </font>
    <font>
      <b/>
      <sz val="8"/>
      <name val="Arial"/>
      <family val="0"/>
    </font>
    <font>
      <sz val="7"/>
      <name val="Arial"/>
      <family val="0"/>
    </font>
    <font>
      <i/>
      <sz val="7"/>
      <name val="Arial"/>
      <family val="2"/>
    </font>
    <font>
      <u val="single"/>
      <sz val="10"/>
      <color indexed="12"/>
      <name val="Arial"/>
      <family val="0"/>
    </font>
    <font>
      <u val="single"/>
      <sz val="10"/>
      <color indexed="36"/>
      <name val="Arial"/>
      <family val="0"/>
    </font>
    <font>
      <b/>
      <sz val="9"/>
      <name val="Arial"/>
      <family val="2"/>
    </font>
  </fonts>
  <fills count="2">
    <fill>
      <patternFill/>
    </fill>
    <fill>
      <patternFill patternType="gray125"/>
    </fill>
  </fills>
  <borders count="6">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8">
    <xf numFmtId="0" fontId="0" fillId="0" borderId="0" xfId="0" applyAlignment="1">
      <alignment/>
    </xf>
    <xf numFmtId="0" fontId="1" fillId="0" borderId="0" xfId="0" applyFont="1" applyFill="1" applyBorder="1" applyAlignment="1">
      <alignment/>
    </xf>
    <xf numFmtId="3" fontId="1" fillId="0" borderId="0" xfId="0" applyNumberFormat="1" applyFont="1" applyFill="1" applyBorder="1" applyAlignment="1">
      <alignment horizontal="right"/>
    </xf>
    <xf numFmtId="0" fontId="0" fillId="0" borderId="0" xfId="0" applyFill="1" applyAlignment="1">
      <alignment/>
    </xf>
    <xf numFmtId="0" fontId="1" fillId="0" borderId="0" xfId="0" applyFont="1" applyFill="1" applyBorder="1" applyAlignment="1">
      <alignment horizontal="right"/>
    </xf>
    <xf numFmtId="0" fontId="1" fillId="0" borderId="1" xfId="0" applyFont="1" applyFill="1" applyBorder="1" applyAlignment="1">
      <alignment horizontal="right"/>
    </xf>
    <xf numFmtId="0" fontId="0" fillId="0" borderId="2" xfId="0" applyFill="1" applyBorder="1" applyAlignment="1">
      <alignment horizontal="center"/>
    </xf>
    <xf numFmtId="0" fontId="1" fillId="0" borderId="0" xfId="0" applyFont="1" applyFill="1" applyBorder="1" applyAlignment="1">
      <alignment horizontal="center"/>
    </xf>
    <xf numFmtId="0" fontId="0" fillId="0" borderId="3" xfId="0" applyFill="1" applyBorder="1" applyAlignment="1">
      <alignment horizontal="center"/>
    </xf>
    <xf numFmtId="0" fontId="2" fillId="0" borderId="0" xfId="0" applyFont="1" applyFill="1" applyBorder="1" applyAlignment="1">
      <alignment horizontal="left"/>
    </xf>
    <xf numFmtId="3" fontId="2" fillId="0" borderId="0" xfId="0" applyNumberFormat="1" applyFont="1" applyFill="1" applyBorder="1" applyAlignment="1">
      <alignment horizontal="right"/>
    </xf>
    <xf numFmtId="0" fontId="3" fillId="0" borderId="0" xfId="0" applyFont="1" applyFill="1" applyAlignment="1">
      <alignment/>
    </xf>
    <xf numFmtId="0" fontId="1" fillId="0" borderId="0" xfId="0" applyFont="1" applyFill="1" applyAlignment="1">
      <alignment/>
    </xf>
    <xf numFmtId="0" fontId="1" fillId="0" borderId="0" xfId="0" applyFont="1" applyFill="1" applyAlignment="1">
      <alignment horizontal="right"/>
    </xf>
    <xf numFmtId="0" fontId="0" fillId="0" borderId="0" xfId="0" applyFill="1" applyAlignment="1">
      <alignment horizontal="right"/>
    </xf>
    <xf numFmtId="4" fontId="1" fillId="0" borderId="0" xfId="0" applyNumberFormat="1" applyFont="1" applyFill="1" applyBorder="1" applyAlignment="1">
      <alignment/>
    </xf>
    <xf numFmtId="0" fontId="4" fillId="0" borderId="0" xfId="0" applyFont="1" applyFill="1" applyAlignment="1">
      <alignment horizontal="left"/>
    </xf>
    <xf numFmtId="0" fontId="4" fillId="0" borderId="0" xfId="0" applyFont="1" applyFill="1" applyAlignment="1">
      <alignment horizontal="left" wrapText="1"/>
    </xf>
    <xf numFmtId="0" fontId="3" fillId="0" borderId="0" xfId="0" applyFont="1" applyFill="1" applyAlignment="1">
      <alignment horizontal="left" wrapText="1"/>
    </xf>
    <xf numFmtId="0" fontId="1" fillId="0" borderId="4" xfId="0" applyFont="1" applyFill="1" applyBorder="1" applyAlignment="1">
      <alignment horizontal="center"/>
    </xf>
    <xf numFmtId="0" fontId="7" fillId="0" borderId="0" xfId="0" applyFont="1" applyFill="1" applyAlignment="1">
      <alignment/>
    </xf>
    <xf numFmtId="0" fontId="0" fillId="0" borderId="0" xfId="0" applyFill="1" applyAlignment="1">
      <alignment/>
    </xf>
    <xf numFmtId="0" fontId="1" fillId="0" borderId="5" xfId="0" applyFont="1" applyFill="1" applyBorder="1" applyAlignment="1">
      <alignment horizontal="left" vertical="center"/>
    </xf>
    <xf numFmtId="0" fontId="1" fillId="0" borderId="1" xfId="0" applyFont="1" applyFill="1" applyBorder="1" applyAlignment="1">
      <alignment horizontal="left" vertical="center"/>
    </xf>
    <xf numFmtId="0" fontId="1" fillId="0" borderId="5" xfId="0" applyFont="1" applyFill="1" applyBorder="1" applyAlignment="1">
      <alignment horizontal="center" vertical="center"/>
    </xf>
    <xf numFmtId="0" fontId="1" fillId="0" borderId="1" xfId="0" applyFont="1" applyFill="1" applyBorder="1" applyAlignment="1">
      <alignment horizontal="center" vertical="center"/>
    </xf>
    <xf numFmtId="0" fontId="2" fillId="0" borderId="1" xfId="0" applyFont="1" applyFill="1" applyBorder="1" applyAlignment="1">
      <alignment horizontal="left"/>
    </xf>
    <xf numFmtId="3" fontId="2" fillId="0" borderId="1" xfId="0" applyNumberFormat="1" applyFont="1" applyFill="1" applyBorder="1" applyAlignment="1">
      <alignment horizontal="right"/>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2"/>
  <sheetViews>
    <sheetView tabSelected="1" view="pageBreakPreview" zoomScale="60" workbookViewId="0" topLeftCell="A1">
      <selection activeCell="I41" sqref="I41"/>
    </sheetView>
  </sheetViews>
  <sheetFormatPr defaultColWidth="9.140625" defaultRowHeight="12.75" customHeight="1"/>
  <cols>
    <col min="1" max="1" width="32.421875" style="3" customWidth="1"/>
    <col min="2" max="2" width="14.140625" style="14" customWidth="1"/>
    <col min="3" max="3" width="15.8515625" style="14" customWidth="1"/>
    <col min="4" max="4" width="14.57421875" style="14" customWidth="1"/>
    <col min="5" max="5" width="22.421875" style="14" customWidth="1"/>
    <col min="6" max="6" width="10.140625" style="3" bestFit="1" customWidth="1"/>
    <col min="7" max="7" width="36.00390625" style="3" hidden="1" customWidth="1"/>
    <col min="8" max="16384" width="9.140625" style="3" customWidth="1"/>
  </cols>
  <sheetData>
    <row r="1" spans="1:5" ht="12.75" customHeight="1">
      <c r="A1" s="20" t="s">
        <v>43</v>
      </c>
      <c r="B1" s="21"/>
      <c r="C1" s="21"/>
      <c r="D1" s="21"/>
      <c r="E1" s="21"/>
    </row>
    <row r="2" spans="2:5" s="1" customFormat="1" ht="12.75" customHeight="1">
      <c r="B2" s="4"/>
      <c r="C2" s="4"/>
      <c r="D2" s="4"/>
      <c r="E2" s="4"/>
    </row>
    <row r="3" spans="1:5" s="1" customFormat="1" ht="12.75" customHeight="1">
      <c r="A3" s="22" t="s">
        <v>27</v>
      </c>
      <c r="B3" s="19" t="s">
        <v>35</v>
      </c>
      <c r="C3" s="19"/>
      <c r="D3" s="24" t="s">
        <v>36</v>
      </c>
      <c r="E3" s="24" t="s">
        <v>37</v>
      </c>
    </row>
    <row r="4" spans="1:7" s="1" customFormat="1" ht="12.75" customHeight="1">
      <c r="A4" s="23"/>
      <c r="B4" s="5" t="s">
        <v>0</v>
      </c>
      <c r="C4" s="5" t="s">
        <v>1</v>
      </c>
      <c r="D4" s="25"/>
      <c r="E4" s="25"/>
      <c r="G4" s="6" t="s">
        <v>28</v>
      </c>
    </row>
    <row r="5" spans="1:7" s="1" customFormat="1" ht="12.75" customHeight="1">
      <c r="A5" s="7"/>
      <c r="B5" s="4"/>
      <c r="C5" s="4"/>
      <c r="D5" s="4"/>
      <c r="E5" s="4"/>
      <c r="G5" s="8" t="s">
        <v>29</v>
      </c>
    </row>
    <row r="6" spans="1:8" s="1" customFormat="1" ht="12.75" customHeight="1">
      <c r="A6" s="1" t="s">
        <v>2</v>
      </c>
      <c r="B6" s="2">
        <v>602</v>
      </c>
      <c r="C6" s="2">
        <v>777</v>
      </c>
      <c r="D6" s="2">
        <f aca="true" t="shared" si="0" ref="D6:D37">B6+C6</f>
        <v>1379</v>
      </c>
      <c r="E6" s="2">
        <f>48228+500</f>
        <v>48728</v>
      </c>
      <c r="H6" s="15"/>
    </row>
    <row r="7" spans="1:8" s="1" customFormat="1" ht="12.75" customHeight="1">
      <c r="A7" s="1" t="s">
        <v>3</v>
      </c>
      <c r="B7" s="2">
        <v>42</v>
      </c>
      <c r="C7" s="2">
        <v>19</v>
      </c>
      <c r="D7" s="2">
        <f t="shared" si="0"/>
        <v>61</v>
      </c>
      <c r="E7" s="2">
        <v>4742</v>
      </c>
      <c r="H7" s="15"/>
    </row>
    <row r="8" spans="1:8" s="1" customFormat="1" ht="12.75" customHeight="1">
      <c r="A8" s="1" t="s">
        <v>4</v>
      </c>
      <c r="B8" s="2">
        <v>125</v>
      </c>
      <c r="C8" s="2">
        <v>600</v>
      </c>
      <c r="D8" s="2">
        <f t="shared" si="0"/>
        <v>725</v>
      </c>
      <c r="E8" s="2">
        <f>20025+9045+20527+40058+19930+18661</f>
        <v>128246</v>
      </c>
      <c r="H8" s="15"/>
    </row>
    <row r="9" spans="1:8" s="1" customFormat="1" ht="12.75" customHeight="1">
      <c r="A9" s="1" t="s">
        <v>5</v>
      </c>
      <c r="B9" s="2">
        <v>1562</v>
      </c>
      <c r="C9" s="2">
        <v>683</v>
      </c>
      <c r="D9" s="2">
        <f t="shared" si="0"/>
        <v>2245</v>
      </c>
      <c r="E9" s="2">
        <f>189195+33031+29929+21474+65633</f>
        <v>339262</v>
      </c>
      <c r="H9" s="15"/>
    </row>
    <row r="10" spans="1:8" s="1" customFormat="1" ht="12.75" customHeight="1">
      <c r="A10" s="1" t="s">
        <v>41</v>
      </c>
      <c r="B10" s="2">
        <v>17</v>
      </c>
      <c r="C10" s="2">
        <v>8</v>
      </c>
      <c r="D10" s="2">
        <f t="shared" si="0"/>
        <v>25</v>
      </c>
      <c r="E10" s="2">
        <v>2904</v>
      </c>
      <c r="H10" s="15"/>
    </row>
    <row r="11" spans="1:8" s="1" customFormat="1" ht="12.75" customHeight="1">
      <c r="A11" s="1" t="s">
        <v>6</v>
      </c>
      <c r="B11" s="2">
        <v>454</v>
      </c>
      <c r="C11" s="2">
        <v>226</v>
      </c>
      <c r="D11" s="2">
        <f t="shared" si="0"/>
        <v>680</v>
      </c>
      <c r="E11" s="2">
        <f>25589+2700+2200+1000</f>
        <v>31489</v>
      </c>
      <c r="H11" s="15"/>
    </row>
    <row r="12" spans="1:8" s="1" customFormat="1" ht="12.75" customHeight="1">
      <c r="A12" s="1" t="s">
        <v>42</v>
      </c>
      <c r="B12" s="2">
        <v>0</v>
      </c>
      <c r="C12" s="2">
        <v>33</v>
      </c>
      <c r="D12" s="2">
        <f t="shared" si="0"/>
        <v>33</v>
      </c>
      <c r="E12" s="2">
        <f>1392+5813</f>
        <v>7205</v>
      </c>
      <c r="H12" s="15"/>
    </row>
    <row r="13" spans="1:8" s="1" customFormat="1" ht="12.75" customHeight="1">
      <c r="A13" s="1" t="s">
        <v>30</v>
      </c>
      <c r="B13" s="2"/>
      <c r="C13" s="2"/>
      <c r="D13" s="2" t="s">
        <v>38</v>
      </c>
      <c r="E13" s="2">
        <v>0</v>
      </c>
      <c r="H13" s="15"/>
    </row>
    <row r="14" spans="1:8" s="1" customFormat="1" ht="12.75" customHeight="1">
      <c r="A14" s="1" t="s">
        <v>7</v>
      </c>
      <c r="B14" s="2">
        <v>435</v>
      </c>
      <c r="C14" s="2">
        <v>55</v>
      </c>
      <c r="D14" s="2">
        <f t="shared" si="0"/>
        <v>490</v>
      </c>
      <c r="E14" s="2">
        <v>28041</v>
      </c>
      <c r="H14" s="15"/>
    </row>
    <row r="15" spans="1:8" s="1" customFormat="1" ht="12.75" customHeight="1">
      <c r="A15" s="1" t="s">
        <v>8</v>
      </c>
      <c r="B15" s="2">
        <v>79</v>
      </c>
      <c r="C15" s="2">
        <v>420</v>
      </c>
      <c r="D15" s="2">
        <f t="shared" si="0"/>
        <v>499</v>
      </c>
      <c r="E15" s="2">
        <v>28088</v>
      </c>
      <c r="H15" s="15"/>
    </row>
    <row r="16" spans="1:8" s="1" customFormat="1" ht="12.75" customHeight="1">
      <c r="A16" s="1" t="s">
        <v>39</v>
      </c>
      <c r="B16" s="2"/>
      <c r="C16" s="2"/>
      <c r="D16" s="2" t="s">
        <v>38</v>
      </c>
      <c r="E16" s="2">
        <v>0</v>
      </c>
      <c r="H16" s="15"/>
    </row>
    <row r="17" spans="1:5" s="1" customFormat="1" ht="12.75" customHeight="1">
      <c r="A17" s="1" t="s">
        <v>9</v>
      </c>
      <c r="B17" s="2"/>
      <c r="C17" s="2"/>
      <c r="D17" s="2" t="s">
        <v>38</v>
      </c>
      <c r="E17" s="2">
        <v>0</v>
      </c>
    </row>
    <row r="18" spans="1:5" s="1" customFormat="1" ht="12.75" customHeight="1">
      <c r="A18" s="1" t="s">
        <v>10</v>
      </c>
      <c r="B18" s="2">
        <v>100</v>
      </c>
      <c r="C18" s="2">
        <v>13</v>
      </c>
      <c r="D18" s="2">
        <f t="shared" si="0"/>
        <v>113</v>
      </c>
      <c r="E18" s="2">
        <v>25728</v>
      </c>
    </row>
    <row r="19" spans="1:5" s="1" customFormat="1" ht="12.75" customHeight="1">
      <c r="A19" s="1" t="s">
        <v>11</v>
      </c>
      <c r="B19" s="2">
        <v>274</v>
      </c>
      <c r="C19" s="2">
        <v>129</v>
      </c>
      <c r="D19" s="2">
        <f t="shared" si="0"/>
        <v>403</v>
      </c>
      <c r="E19" s="2">
        <f>24320+16908</f>
        <v>41228</v>
      </c>
    </row>
    <row r="20" spans="1:5" s="1" customFormat="1" ht="12.75" customHeight="1">
      <c r="A20" s="1" t="s">
        <v>12</v>
      </c>
      <c r="B20" s="2"/>
      <c r="C20" s="2"/>
      <c r="D20" s="2" t="s">
        <v>38</v>
      </c>
      <c r="E20" s="2">
        <v>0</v>
      </c>
    </row>
    <row r="21" spans="1:5" s="1" customFormat="1" ht="12.75" customHeight="1">
      <c r="A21" s="1" t="s">
        <v>13</v>
      </c>
      <c r="B21" s="2">
        <v>595</v>
      </c>
      <c r="C21" s="2">
        <v>112</v>
      </c>
      <c r="D21" s="2">
        <f t="shared" si="0"/>
        <v>707</v>
      </c>
      <c r="E21" s="2">
        <f>37727+19446</f>
        <v>57173</v>
      </c>
    </row>
    <row r="22" spans="1:5" s="1" customFormat="1" ht="12.75" customHeight="1">
      <c r="A22" s="1" t="s">
        <v>14</v>
      </c>
      <c r="B22" s="2"/>
      <c r="C22" s="2"/>
      <c r="D22" s="2" t="s">
        <v>38</v>
      </c>
      <c r="E22" s="2">
        <v>0</v>
      </c>
    </row>
    <row r="23" spans="1:5" s="1" customFormat="1" ht="12.75" customHeight="1">
      <c r="A23" s="1" t="s">
        <v>15</v>
      </c>
      <c r="B23" s="2">
        <v>38</v>
      </c>
      <c r="C23" s="2">
        <v>94</v>
      </c>
      <c r="D23" s="2">
        <f t="shared" si="0"/>
        <v>132</v>
      </c>
      <c r="E23" s="2">
        <f>2763+1250+250+1000</f>
        <v>5263</v>
      </c>
    </row>
    <row r="24" spans="1:5" s="1" customFormat="1" ht="12.75" customHeight="1">
      <c r="A24" s="1" t="s">
        <v>16</v>
      </c>
      <c r="B24" s="2">
        <v>28</v>
      </c>
      <c r="C24" s="2">
        <v>8</v>
      </c>
      <c r="D24" s="2">
        <f t="shared" si="0"/>
        <v>36</v>
      </c>
      <c r="E24" s="2">
        <f>1783+3400</f>
        <v>5183</v>
      </c>
    </row>
    <row r="25" spans="1:5" s="1" customFormat="1" ht="12.75" customHeight="1">
      <c r="A25" s="1" t="s">
        <v>17</v>
      </c>
      <c r="B25" s="2">
        <v>1</v>
      </c>
      <c r="C25" s="2">
        <v>7</v>
      </c>
      <c r="D25" s="2">
        <f t="shared" si="0"/>
        <v>8</v>
      </c>
      <c r="E25" s="2">
        <v>145</v>
      </c>
    </row>
    <row r="26" spans="1:5" s="1" customFormat="1" ht="12.75" customHeight="1">
      <c r="A26" s="1" t="s">
        <v>18</v>
      </c>
      <c r="B26" s="2">
        <v>90</v>
      </c>
      <c r="C26" s="2">
        <v>43</v>
      </c>
      <c r="D26" s="2">
        <f t="shared" si="0"/>
        <v>133</v>
      </c>
      <c r="E26" s="2">
        <v>8189</v>
      </c>
    </row>
    <row r="27" spans="1:5" s="1" customFormat="1" ht="12.75" customHeight="1">
      <c r="A27" s="1" t="s">
        <v>31</v>
      </c>
      <c r="B27" s="2">
        <v>36</v>
      </c>
      <c r="C27" s="2">
        <v>10</v>
      </c>
      <c r="D27" s="2">
        <f t="shared" si="0"/>
        <v>46</v>
      </c>
      <c r="E27" s="2">
        <v>3704</v>
      </c>
    </row>
    <row r="28" spans="1:5" s="1" customFormat="1" ht="12.75" customHeight="1">
      <c r="A28" s="1" t="s">
        <v>19</v>
      </c>
      <c r="B28" s="2">
        <v>240</v>
      </c>
      <c r="C28" s="2">
        <v>131</v>
      </c>
      <c r="D28" s="2">
        <f t="shared" si="0"/>
        <v>371</v>
      </c>
      <c r="E28" s="2">
        <f>6656+5000</f>
        <v>11656</v>
      </c>
    </row>
    <row r="29" spans="1:5" s="1" customFormat="1" ht="12.75" customHeight="1">
      <c r="A29" s="1" t="s">
        <v>20</v>
      </c>
      <c r="B29" s="2">
        <v>164</v>
      </c>
      <c r="C29" s="2">
        <v>5</v>
      </c>
      <c r="D29" s="2">
        <f t="shared" si="0"/>
        <v>169</v>
      </c>
      <c r="E29" s="2">
        <f>7907+5700+1300</f>
        <v>14907</v>
      </c>
    </row>
    <row r="30" spans="1:5" s="1" customFormat="1" ht="12.75" customHeight="1">
      <c r="A30" s="1" t="s">
        <v>32</v>
      </c>
      <c r="B30" s="2">
        <v>2895</v>
      </c>
      <c r="C30" s="2">
        <v>1984</v>
      </c>
      <c r="D30" s="2">
        <f t="shared" si="0"/>
        <v>4879</v>
      </c>
      <c r="E30" s="2">
        <v>435000</v>
      </c>
    </row>
    <row r="31" spans="1:5" s="1" customFormat="1" ht="12.75" customHeight="1">
      <c r="A31" s="1" t="s">
        <v>33</v>
      </c>
      <c r="B31" s="2"/>
      <c r="C31" s="2"/>
      <c r="D31" s="2">
        <v>2020</v>
      </c>
      <c r="E31" s="2">
        <v>150000</v>
      </c>
    </row>
    <row r="32" spans="1:5" s="1" customFormat="1" ht="12.75" customHeight="1">
      <c r="A32" s="1" t="s">
        <v>21</v>
      </c>
      <c r="B32" s="2">
        <v>459</v>
      </c>
      <c r="C32" s="2">
        <v>425</v>
      </c>
      <c r="D32" s="2">
        <f t="shared" si="0"/>
        <v>884</v>
      </c>
      <c r="E32" s="2">
        <v>12921</v>
      </c>
    </row>
    <row r="33" spans="1:5" s="1" customFormat="1" ht="12.75" customHeight="1">
      <c r="A33" s="1" t="s">
        <v>22</v>
      </c>
      <c r="B33" s="2">
        <v>43</v>
      </c>
      <c r="C33" s="2">
        <v>34</v>
      </c>
      <c r="D33" s="2">
        <f t="shared" si="0"/>
        <v>77</v>
      </c>
      <c r="E33" s="2">
        <f>1600+7043+5352+7892</f>
        <v>21887</v>
      </c>
    </row>
    <row r="34" spans="1:5" s="1" customFormat="1" ht="12.75" customHeight="1">
      <c r="A34" s="1" t="s">
        <v>23</v>
      </c>
      <c r="B34" s="2">
        <v>3</v>
      </c>
      <c r="C34" s="2">
        <v>106</v>
      </c>
      <c r="D34" s="2">
        <f t="shared" si="0"/>
        <v>109</v>
      </c>
      <c r="E34" s="2">
        <v>511</v>
      </c>
    </row>
    <row r="35" spans="1:5" s="1" customFormat="1" ht="12.75" customHeight="1">
      <c r="A35" s="1" t="s">
        <v>24</v>
      </c>
      <c r="B35" s="2"/>
      <c r="C35" s="2"/>
      <c r="D35" s="2" t="s">
        <v>38</v>
      </c>
      <c r="E35" s="2">
        <v>0</v>
      </c>
    </row>
    <row r="36" spans="1:5" s="1" customFormat="1" ht="12.75" customHeight="1">
      <c r="A36" s="1" t="s">
        <v>25</v>
      </c>
      <c r="B36" s="2">
        <v>30</v>
      </c>
      <c r="C36" s="2">
        <v>59</v>
      </c>
      <c r="D36" s="2">
        <f t="shared" si="0"/>
        <v>89</v>
      </c>
      <c r="E36" s="2">
        <f>8583+625</f>
        <v>9208</v>
      </c>
    </row>
    <row r="37" spans="1:5" s="1" customFormat="1" ht="12.75" customHeight="1">
      <c r="A37" s="1" t="s">
        <v>26</v>
      </c>
      <c r="B37" s="2">
        <v>40</v>
      </c>
      <c r="C37" s="2">
        <v>40</v>
      </c>
      <c r="D37" s="2">
        <f t="shared" si="0"/>
        <v>80</v>
      </c>
      <c r="E37" s="2">
        <f>9259+2250+2083</f>
        <v>13592</v>
      </c>
    </row>
    <row r="38" spans="1:5" s="11" customFormat="1" ht="25.5" customHeight="1">
      <c r="A38" s="26" t="s">
        <v>44</v>
      </c>
      <c r="B38" s="27">
        <f>SUM(B6:B37)</f>
        <v>8352</v>
      </c>
      <c r="C38" s="27">
        <f>SUM(C6:C37)</f>
        <v>6021</v>
      </c>
      <c r="D38" s="27">
        <f>SUM(D6:D37)</f>
        <v>16393</v>
      </c>
      <c r="E38" s="27">
        <f>SUM(E6:E37)</f>
        <v>1435000</v>
      </c>
    </row>
    <row r="39" spans="1:5" s="11" customFormat="1" ht="13.5" customHeight="1">
      <c r="A39" s="9"/>
      <c r="B39" s="10"/>
      <c r="C39" s="10"/>
      <c r="D39" s="10"/>
      <c r="E39" s="10"/>
    </row>
    <row r="40" spans="1:5" s="11" customFormat="1" ht="13.5" customHeight="1">
      <c r="A40" s="16" t="s">
        <v>34</v>
      </c>
      <c r="B40" s="16"/>
      <c r="C40" s="16"/>
      <c r="D40" s="16"/>
      <c r="E40" s="10"/>
    </row>
    <row r="41" spans="1:5" ht="12.75" customHeight="1">
      <c r="A41" s="12"/>
      <c r="B41" s="13"/>
      <c r="C41" s="13"/>
      <c r="D41" s="13"/>
      <c r="E41" s="13"/>
    </row>
    <row r="42" spans="1:6" ht="32.25" customHeight="1">
      <c r="A42" s="17" t="s">
        <v>40</v>
      </c>
      <c r="B42" s="18"/>
      <c r="C42" s="18"/>
      <c r="D42" s="18"/>
      <c r="E42" s="18"/>
      <c r="F42" s="18"/>
    </row>
    <row r="43" ht="25.5" customHeight="1"/>
  </sheetData>
  <mergeCells count="7">
    <mergeCell ref="A40:D40"/>
    <mergeCell ref="A42:F42"/>
    <mergeCell ref="B3:C3"/>
    <mergeCell ref="A1:E1"/>
    <mergeCell ref="A3:A4"/>
    <mergeCell ref="E3:E4"/>
    <mergeCell ref="D3:D4"/>
  </mergeCells>
  <printOptions horizontalCentered="1" verticalCentered="1"/>
  <pageMargins left="0.3937007874015748" right="0.3937007874015748" top="0.27" bottom="0.3937007874015748" header="0.17" footer="0.52"/>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Autonoma Valle d'Aosta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BFontana</cp:lastModifiedBy>
  <cp:lastPrinted>2011-02-15T07:51:08Z</cp:lastPrinted>
  <dcterms:created xsi:type="dcterms:W3CDTF">2007-12-04T08:10:10Z</dcterms:created>
  <dcterms:modified xsi:type="dcterms:W3CDTF">2011-11-21T15:41:46Z</dcterms:modified>
  <cp:category/>
  <cp:version/>
  <cp:contentType/>
  <cp:contentStatus/>
</cp:coreProperties>
</file>