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5" sheetId="1" r:id="rId1"/>
  </sheets>
  <definedNames>
    <definedName name="_xlnm.Print_Area" localSheetId="0">'18.15'!$A$1:$V$19</definedName>
  </definedNames>
  <calcPr fullCalcOnLoad="1"/>
</workbook>
</file>

<file path=xl/sharedStrings.xml><?xml version="1.0" encoding="utf-8"?>
<sst xmlns="http://schemas.openxmlformats.org/spreadsheetml/2006/main" count="33" uniqueCount="21">
  <si>
    <t>Investimenti in costruzioni</t>
  </si>
  <si>
    <t>Investimenti in macchine, attrezzature, mezzi di trasporto e prodotti vari</t>
  </si>
  <si>
    <t>Acquisto di immobili</t>
  </si>
  <si>
    <t>Altre destinazioni</t>
  </si>
  <si>
    <t>Totale</t>
  </si>
  <si>
    <t>Abitazioni</t>
  </si>
  <si>
    <t>Altri</t>
  </si>
  <si>
    <t>Abitazioni di famiglie consumatrici</t>
  </si>
  <si>
    <t>Altri immobili</t>
  </si>
  <si>
    <t>Agevolati</t>
  </si>
  <si>
    <t>Non agevolati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</si>
  <si>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</si>
  <si>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</si>
  <si>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</si>
  <si>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</si>
  <si>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</si>
  <si>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ANNI 
AREE GEOGRAFICHE</t>
  </si>
  <si>
    <t>-</t>
  </si>
  <si>
    <t>..</t>
  </si>
  <si>
    <t>Valle d'Aosta/Vallée d'Aoste</t>
  </si>
  <si>
    <r>
      <t xml:space="preserve">Tavola 18.15 - Finanziamenti, oltre il breve termine, per destinazione economica e geografica dell'investimento e per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2007 - 2010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</si>
</sst>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[$-410]dddd\ d\ mmmm\ yyyy"/>
    <numFmt numFmtId="188" formatCode="h\.mm\.ss"/>
  </numFmts>
  <fonts count="10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3" fontId="4" fillId="0" borderId="3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9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19"/>
  <sheetViews>
    <sheetView tabSelected="1" showOutlineSymbols="0" zoomScaleSheetLayoutView="100" workbookViewId="0" topLeftCell="D1">
      <selection activeCell="T18" sqref="T18"/>
    </sheetView>
  </sheetViews>
  <sheetFormatPr defaultColWidth="9.140625" defaultRowHeight="9.75" customHeight="1"/>
  <cols>
    <col min="1" max="1" width="24.57421875" style="1" customWidth="1"/>
    <col min="2" max="2" width="7.7109375" style="1" customWidth="1"/>
    <col min="3" max="3" width="10.7109375" style="1" customWidth="1"/>
    <col min="4" max="4" width="0.85546875" style="1" customWidth="1"/>
    <col min="5" max="5" width="7.7109375" style="1" customWidth="1"/>
    <col min="6" max="6" width="10.7109375" style="1" customWidth="1"/>
    <col min="7" max="7" width="0.85546875" style="1" customWidth="1"/>
    <col min="8" max="8" width="7.7109375" style="1" customWidth="1"/>
    <col min="9" max="9" width="10.7109375" style="1" customWidth="1"/>
    <col min="10" max="10" width="0.85546875" style="1" customWidth="1"/>
    <col min="11" max="11" width="7.7109375" style="1" customWidth="1"/>
    <col min="12" max="12" width="10.7109375" style="1" customWidth="1"/>
    <col min="13" max="13" width="0.85546875" style="1" customWidth="1"/>
    <col min="14" max="14" width="7.7109375" style="1" customWidth="1"/>
    <col min="15" max="15" width="10.7109375" style="1" customWidth="1"/>
    <col min="16" max="16" width="0.85546875" style="1" customWidth="1"/>
    <col min="17" max="17" width="7.7109375" style="1" customWidth="1"/>
    <col min="18" max="18" width="10.7109375" style="1" customWidth="1"/>
    <col min="19" max="19" width="8.7109375" style="1" customWidth="1"/>
    <col min="20" max="16384" width="9.140625" style="1" customWidth="1"/>
  </cols>
  <sheetData>
    <row r="1" spans="1:19" ht="12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2.75" customHeight="1"/>
    <row r="3" spans="1:19" s="4" customFormat="1" ht="12.75" customHeight="1">
      <c r="A3" s="24" t="s">
        <v>16</v>
      </c>
      <c r="B3" s="23" t="s">
        <v>0</v>
      </c>
      <c r="C3" s="23"/>
      <c r="D3" s="23"/>
      <c r="E3" s="23"/>
      <c r="F3" s="23"/>
      <c r="G3" s="2"/>
      <c r="H3" s="19" t="s">
        <v>1</v>
      </c>
      <c r="I3" s="19"/>
      <c r="J3" s="2"/>
      <c r="K3" s="23" t="s">
        <v>2</v>
      </c>
      <c r="L3" s="23"/>
      <c r="M3" s="23"/>
      <c r="N3" s="23"/>
      <c r="O3" s="23"/>
      <c r="P3" s="2"/>
      <c r="Q3" s="19" t="s">
        <v>3</v>
      </c>
      <c r="R3" s="19"/>
      <c r="S3" s="19" t="s">
        <v>4</v>
      </c>
    </row>
    <row r="4" spans="1:19" s="4" customFormat="1" ht="25.5" customHeight="1">
      <c r="A4" s="25"/>
      <c r="B4" s="23" t="s">
        <v>5</v>
      </c>
      <c r="C4" s="23"/>
      <c r="D4" s="3"/>
      <c r="E4" s="23" t="s">
        <v>6</v>
      </c>
      <c r="F4" s="23"/>
      <c r="G4" s="5"/>
      <c r="H4" s="21"/>
      <c r="I4" s="21"/>
      <c r="J4" s="5"/>
      <c r="K4" s="23" t="s">
        <v>7</v>
      </c>
      <c r="L4" s="23"/>
      <c r="M4" s="3"/>
      <c r="N4" s="23" t="s">
        <v>8</v>
      </c>
      <c r="O4" s="23"/>
      <c r="P4" s="5"/>
      <c r="Q4" s="21"/>
      <c r="R4" s="21"/>
      <c r="S4" s="20"/>
    </row>
    <row r="5" spans="1:19" s="7" customFormat="1" ht="12.75" customHeight="1">
      <c r="A5" s="26"/>
      <c r="B5" s="6" t="s">
        <v>9</v>
      </c>
      <c r="C5" s="6" t="s">
        <v>10</v>
      </c>
      <c r="D5" s="6"/>
      <c r="E5" s="6" t="s">
        <v>9</v>
      </c>
      <c r="F5" s="6" t="s">
        <v>10</v>
      </c>
      <c r="G5" s="6"/>
      <c r="H5" s="6" t="s">
        <v>9</v>
      </c>
      <c r="I5" s="6" t="s">
        <v>10</v>
      </c>
      <c r="J5" s="6"/>
      <c r="K5" s="6" t="s">
        <v>9</v>
      </c>
      <c r="L5" s="6" t="s">
        <v>10</v>
      </c>
      <c r="M5" s="6"/>
      <c r="N5" s="6" t="s">
        <v>9</v>
      </c>
      <c r="O5" s="6" t="s">
        <v>10</v>
      </c>
      <c r="P5" s="6"/>
      <c r="Q5" s="6" t="s">
        <v>9</v>
      </c>
      <c r="R5" s="6" t="s">
        <v>10</v>
      </c>
      <c r="S5" s="21"/>
    </row>
    <row r="6" ht="12.75" customHeight="1"/>
    <row r="7" spans="1:19" ht="12.75" customHeight="1">
      <c r="A7" s="8">
        <v>2007</v>
      </c>
      <c r="B7" s="1">
        <v>26</v>
      </c>
      <c r="C7" s="1">
        <v>171</v>
      </c>
      <c r="E7" s="1">
        <v>6</v>
      </c>
      <c r="F7" s="1">
        <v>225</v>
      </c>
      <c r="H7" s="1">
        <v>2</v>
      </c>
      <c r="I7" s="1">
        <v>332</v>
      </c>
      <c r="K7" s="7" t="s">
        <v>17</v>
      </c>
      <c r="L7" s="1">
        <v>388</v>
      </c>
      <c r="N7" s="1">
        <v>1</v>
      </c>
      <c r="O7" s="1">
        <v>83</v>
      </c>
      <c r="Q7" s="1">
        <v>9</v>
      </c>
      <c r="R7" s="1">
        <v>570</v>
      </c>
      <c r="S7" s="1">
        <f>SUM(B7:R7)</f>
        <v>1813</v>
      </c>
    </row>
    <row r="8" spans="1:19" ht="12.75" customHeight="1">
      <c r="A8" s="8">
        <v>2008</v>
      </c>
      <c r="B8" s="1">
        <v>23</v>
      </c>
      <c r="C8" s="1">
        <v>188</v>
      </c>
      <c r="E8" s="1">
        <v>4</v>
      </c>
      <c r="F8" s="1">
        <v>219</v>
      </c>
      <c r="H8" s="1">
        <v>2</v>
      </c>
      <c r="I8" s="1">
        <v>301</v>
      </c>
      <c r="K8" s="7" t="s">
        <v>18</v>
      </c>
      <c r="L8" s="1">
        <v>417</v>
      </c>
      <c r="N8" s="1">
        <v>1</v>
      </c>
      <c r="O8" s="1">
        <v>81</v>
      </c>
      <c r="Q8" s="1">
        <v>9</v>
      </c>
      <c r="R8" s="1">
        <v>596</v>
      </c>
      <c r="S8" s="1">
        <f>SUM(B8:R8)</f>
        <v>1841</v>
      </c>
    </row>
    <row r="9" spans="1:19" ht="12.75" customHeight="1">
      <c r="A9" s="8">
        <v>2009</v>
      </c>
      <c r="B9" s="1">
        <v>19</v>
      </c>
      <c r="C9" s="1">
        <v>203</v>
      </c>
      <c r="E9" s="1">
        <v>3</v>
      </c>
      <c r="F9" s="1">
        <v>233</v>
      </c>
      <c r="H9" s="1">
        <v>1</v>
      </c>
      <c r="I9" s="1">
        <v>316</v>
      </c>
      <c r="K9" s="7" t="s">
        <v>18</v>
      </c>
      <c r="L9" s="1">
        <v>448</v>
      </c>
      <c r="N9" s="1">
        <v>1</v>
      </c>
      <c r="O9" s="1">
        <v>92</v>
      </c>
      <c r="Q9" s="1">
        <v>15</v>
      </c>
      <c r="R9" s="1">
        <v>592</v>
      </c>
      <c r="S9" s="1">
        <f>SUM(B9:R9)</f>
        <v>1923</v>
      </c>
    </row>
    <row r="10" spans="2:19" ht="12.75" customHeight="1">
      <c r="B10" s="22">
        <v>2010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2.75" customHeight="1">
      <c r="A11" s="1" t="s">
        <v>19</v>
      </c>
      <c r="B11" s="1">
        <v>16</v>
      </c>
      <c r="C11" s="1">
        <v>215</v>
      </c>
      <c r="E11" s="1">
        <v>2</v>
      </c>
      <c r="F11" s="1">
        <v>237</v>
      </c>
      <c r="H11" s="1">
        <v>1</v>
      </c>
      <c r="I11" s="1">
        <v>328</v>
      </c>
      <c r="K11" s="7" t="s">
        <v>18</v>
      </c>
      <c r="L11" s="1">
        <v>518</v>
      </c>
      <c r="N11" s="1">
        <v>5</v>
      </c>
      <c r="O11" s="1">
        <v>106</v>
      </c>
      <c r="Q11" s="1">
        <v>20</v>
      </c>
      <c r="R11" s="1">
        <v>635</v>
      </c>
      <c r="S11" s="1">
        <f>SUM(B11:R11)</f>
        <v>2083</v>
      </c>
    </row>
    <row r="12" spans="1:11" ht="12.75" customHeight="1">
      <c r="A12" s="10"/>
      <c r="K12" s="7"/>
    </row>
    <row r="13" spans="1:19" ht="12.75" customHeight="1">
      <c r="A13" s="14" t="s">
        <v>14</v>
      </c>
      <c r="B13" s="16">
        <f>SUM(B14:B16)</f>
        <v>2860</v>
      </c>
      <c r="C13" s="16">
        <f>SUM(C14:C16)</f>
        <v>87345</v>
      </c>
      <c r="E13" s="16">
        <f>SUM(E14:E16)</f>
        <v>1536</v>
      </c>
      <c r="F13" s="16">
        <f>SUM(F14:F16)</f>
        <v>73226</v>
      </c>
      <c r="G13" s="16"/>
      <c r="H13" s="16">
        <f>SUM(H14:H16)</f>
        <v>3712</v>
      </c>
      <c r="I13" s="16">
        <f>SUM(I14:I16)</f>
        <v>101567</v>
      </c>
      <c r="K13" s="16">
        <f>SUM(K14:K16)</f>
        <v>2129</v>
      </c>
      <c r="L13" s="16">
        <f>SUM(L14:L16)</f>
        <v>303697</v>
      </c>
      <c r="N13" s="16">
        <f>SUM(N14:N16)</f>
        <v>1688</v>
      </c>
      <c r="O13" s="16">
        <f>SUM(O14:O16)</f>
        <v>58412</v>
      </c>
      <c r="Q13" s="16">
        <f>SUM(Q14:Q16)</f>
        <v>5436</v>
      </c>
      <c r="R13" s="16">
        <f>SUM(R14:R16)</f>
        <v>515385</v>
      </c>
      <c r="S13" s="9">
        <f>SUM(S14:S16)</f>
        <v>1156993</v>
      </c>
    </row>
    <row r="14" spans="1:19" ht="12.75" customHeight="1">
      <c r="A14" s="15" t="s">
        <v>11</v>
      </c>
      <c r="B14" s="9">
        <f>141+286</f>
        <v>427</v>
      </c>
      <c r="C14" s="9">
        <f>28526+19705</f>
        <v>48231</v>
      </c>
      <c r="E14" s="9">
        <f>469+471</f>
        <v>940</v>
      </c>
      <c r="F14" s="9">
        <f>20775+18357</f>
        <v>39132</v>
      </c>
      <c r="G14" s="9"/>
      <c r="H14" s="9">
        <f>1321+1081</f>
        <v>2402</v>
      </c>
      <c r="I14" s="9">
        <f>41817+25787</f>
        <v>67604</v>
      </c>
      <c r="K14" s="9">
        <f>156+571</f>
        <v>727</v>
      </c>
      <c r="L14" s="9">
        <f>107250+68158</f>
        <v>175408</v>
      </c>
      <c r="N14" s="9">
        <f>345+346</f>
        <v>691</v>
      </c>
      <c r="O14" s="9">
        <f>22294+11795</f>
        <v>34089</v>
      </c>
      <c r="Q14" s="9">
        <f>1376+1448</f>
        <v>2824</v>
      </c>
      <c r="R14" s="9">
        <f>199190+122970</f>
        <v>322160</v>
      </c>
      <c r="S14" s="9">
        <f>SUM(B14:R14)</f>
        <v>694635</v>
      </c>
    </row>
    <row r="15" spans="1:19" ht="12.75" customHeight="1">
      <c r="A15" s="15" t="s">
        <v>12</v>
      </c>
      <c r="B15" s="9">
        <v>178</v>
      </c>
      <c r="C15" s="9">
        <v>22218</v>
      </c>
      <c r="E15" s="9">
        <v>167</v>
      </c>
      <c r="F15" s="18">
        <v>20326</v>
      </c>
      <c r="G15" s="9"/>
      <c r="H15" s="9">
        <v>654</v>
      </c>
      <c r="I15" s="9">
        <v>17404</v>
      </c>
      <c r="K15" s="9">
        <v>350</v>
      </c>
      <c r="L15" s="9">
        <v>70881</v>
      </c>
      <c r="N15" s="9">
        <v>338</v>
      </c>
      <c r="O15" s="9">
        <v>14384</v>
      </c>
      <c r="Q15" s="9">
        <v>1224</v>
      </c>
      <c r="R15" s="9">
        <v>117312</v>
      </c>
      <c r="S15" s="9">
        <f>SUM(B15:R15)</f>
        <v>265436</v>
      </c>
    </row>
    <row r="16" spans="1:19" ht="12.75" customHeight="1">
      <c r="A16" s="15" t="s">
        <v>13</v>
      </c>
      <c r="B16" s="9">
        <f>99+2156</f>
        <v>2255</v>
      </c>
      <c r="C16" s="9">
        <f>11230+5666</f>
        <v>16896</v>
      </c>
      <c r="E16" s="9">
        <f>175+254</f>
        <v>429</v>
      </c>
      <c r="F16" s="9">
        <f>10518+3250</f>
        <v>13768</v>
      </c>
      <c r="G16" s="9"/>
      <c r="H16" s="9">
        <f>443+213</f>
        <v>656</v>
      </c>
      <c r="I16" s="9">
        <f>12636+3923</f>
        <v>16559</v>
      </c>
      <c r="K16" s="9">
        <f>86+966</f>
        <v>1052</v>
      </c>
      <c r="L16" s="9">
        <f>38638+18770</f>
        <v>57408</v>
      </c>
      <c r="N16" s="9">
        <f>446+213</f>
        <v>659</v>
      </c>
      <c r="O16" s="9">
        <f>5983+3956</f>
        <v>9939</v>
      </c>
      <c r="Q16" s="9">
        <f>810+578</f>
        <v>1388</v>
      </c>
      <c r="R16" s="9">
        <f>51749+24164</f>
        <v>75913</v>
      </c>
      <c r="S16" s="9">
        <f>SUM(B16:R16)</f>
        <v>196922</v>
      </c>
    </row>
    <row r="17" spans="1:19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ht="12.75" customHeight="1">
      <c r="A18" s="12"/>
    </row>
    <row r="19" spans="1:4" ht="12.75" customHeight="1">
      <c r="A19" s="27" t="s">
        <v>15</v>
      </c>
      <c r="B19" s="28"/>
      <c r="C19" s="28"/>
      <c r="D19" s="13"/>
    </row>
    <row r="20" ht="12.75" customHeight="1"/>
  </sheetData>
  <mergeCells count="12">
    <mergeCell ref="A3:A5"/>
    <mergeCell ref="A19:C19"/>
    <mergeCell ref="B4:C4"/>
    <mergeCell ref="B3:F3"/>
    <mergeCell ref="E4:F4"/>
    <mergeCell ref="S3:S5"/>
    <mergeCell ref="B10:S10"/>
    <mergeCell ref="H3:I4"/>
    <mergeCell ref="K4:L4"/>
    <mergeCell ref="N4:O4"/>
    <mergeCell ref="Q3:R4"/>
    <mergeCell ref="K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2011-11-18T10:22:30Z</cp:lastPrinted>
  <dcterms:created xsi:type="dcterms:W3CDTF">2008-02-21T16:34:18Z</dcterms:created>
  <dcterms:modified xsi:type="dcterms:W3CDTF">2011-11-18T10:22:44Z</dcterms:modified>
  <cp:category/>
  <cp:version/>
  <cp:contentType/>
  <cp:contentStatus/>
</cp:coreProperties>
</file>