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8.8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<sst xmlns="http://schemas.openxmlformats.org/spreadsheetml/2006/main" count="19" uniqueCount="18">
  <si>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Valore nominale dei crediti ceduti</t>
  </si>
  <si>
    <t>Anticipi erogati</t>
  </si>
  <si>
    <t>di cui</t>
  </si>
  <si>
    <t>Nord</t>
  </si>
  <si>
    <t>Centro</t>
  </si>
  <si>
    <t>Mezzogiorno</t>
  </si>
  <si>
    <t>ITALIA</t>
  </si>
  <si>
    <t>Valle d'Aosta/Vallée d'Aoste</t>
  </si>
  <si>
    <r>
      <t xml:space="preserve">Fonte: </t>
    </r>
    <r>
      <rPr>
        <sz val="7"/>
        <rFont val="Arial"/>
        <family val="2"/>
      </rPr>
      <t>Banca d'Italia</t>
    </r>
  </si>
  <si>
    <t>ANNI
AREE GEOGRAFICHE</t>
  </si>
  <si>
    <t>Totale</t>
  </si>
  <si>
    <t>Pro solvendo</t>
  </si>
  <si>
    <t>Pro soluto</t>
  </si>
  <si>
    <t>Accordato operativo</t>
  </si>
  <si>
    <t>Utilizzato</t>
  </si>
  <si>
    <r>
      <t xml:space="preserve">Tavola 18.8 - Contratti di factoring per localizzazione della clientela </t>
    </r>
    <r>
      <rPr>
        <i/>
        <sz val="9"/>
        <color indexed="8"/>
        <rFont val="Arial"/>
        <family val="2"/>
      </rPr>
      <t>(consistenze in milioni di euro)</t>
    </r>
    <r>
      <rPr>
        <b/>
        <sz val="9"/>
        <color indexed="8"/>
        <rFont val="Arial"/>
        <family val="2"/>
      </rPr>
      <t xml:space="preserve"> - Valle d'Aosta e aree geografiche - Anni 2007 - 2009 </t>
    </r>
    <r>
      <rPr>
        <sz val="9"/>
        <color indexed="8"/>
        <rFont val="Arial"/>
        <family val="2"/>
      </rPr>
      <t>(a)</t>
    </r>
  </si>
  <si>
    <t>(a) Banche e intermediari finanziari di cui all'art.107 T.U.</t>
  </si>
  <si>
    <t>..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</si>
</sst>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i/>
      <sz val="9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1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" xfId="0" applyFont="1" applyBorder="1" applyAlignment="1">
      <alignment horizontal="center" vertical="center"/>
    </xf>
    <xf numFmtId="41" fontId="1" fillId="0" borderId="2" xfId="15" applyNumberFormat="1" applyFont="1" applyFill="1" applyBorder="1" applyAlignment="1">
      <alignment vertical="center"/>
    </xf>
    <xf numFmtId="41" fontId="1" fillId="0" borderId="2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2" xfId="0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horizontal="right" vertical="center"/>
    </xf>
    <xf numFmtId="41" fontId="7" fillId="0" borderId="2" xfId="15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Fill="1" applyAlignment="1">
      <alignment vertical="center"/>
    </xf>
    <xf numFmtId="41" fontId="2" fillId="0" borderId="0" xfId="15" applyNumberFormat="1" applyFont="1" applyFill="1" applyBorder="1" applyAlignment="1">
      <alignment vertical="center"/>
    </xf>
    <xf numFmtId="41" fontId="9" fillId="0" borderId="0" xfId="15" applyNumberFormat="1" applyFont="1" applyFill="1" applyBorder="1" applyAlignment="1">
      <alignment vertical="center"/>
    </xf>
    <xf numFmtId="41" fontId="9" fillId="0" borderId="0" xfId="15" applyNumberFormat="1" applyFont="1" applyFill="1" applyAlignment="1">
      <alignment vertical="center"/>
    </xf>
    <xf numFmtId="41" fontId="2" fillId="0" borderId="0" xfId="15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workbookViewId="0" topLeftCell="A1">
      <selection activeCell="M17" sqref="M17"/>
    </sheetView>
  </sheetViews>
  <sheetFormatPr defaultColWidth="9.140625" defaultRowHeight="12.75" customHeight="1"/>
  <cols>
    <col min="1" max="1" width="21.57421875" style="12" customWidth="1"/>
    <col min="2" max="3" width="10.7109375" style="12" customWidth="1"/>
    <col min="4" max="4" width="11.7109375" style="12" customWidth="1"/>
    <col min="5" max="5" width="1.7109375" style="12" customWidth="1"/>
    <col min="6" max="7" width="10.7109375" style="12" customWidth="1"/>
    <col min="8" max="16384" width="9.140625" style="12" customWidth="1"/>
  </cols>
  <sheetData>
    <row r="1" spans="1:7" s="13" customFormat="1" ht="12.75">
      <c r="A1" s="13" t="s">
        <v>15</v>
      </c>
      <c r="B1" s="26"/>
      <c r="C1" s="26"/>
      <c r="D1" s="26"/>
      <c r="E1" s="26"/>
      <c r="F1" s="26"/>
      <c r="G1" s="26"/>
    </row>
    <row r="2" s="14" customFormat="1" ht="12.75" customHeight="1"/>
    <row r="3" spans="1:7" s="2" customFormat="1" ht="12.75" customHeight="1">
      <c r="A3" s="36" t="s">
        <v>9</v>
      </c>
      <c r="B3" s="29" t="s">
        <v>0</v>
      </c>
      <c r="C3" s="29"/>
      <c r="D3" s="29"/>
      <c r="E3" s="1"/>
      <c r="F3" s="29" t="s">
        <v>1</v>
      </c>
      <c r="G3" s="29"/>
    </row>
    <row r="4" spans="1:7" s="2" customFormat="1" ht="12.75" customHeight="1">
      <c r="A4" s="37"/>
      <c r="B4" s="30" t="s">
        <v>10</v>
      </c>
      <c r="C4" s="32" t="s">
        <v>2</v>
      </c>
      <c r="D4" s="32"/>
      <c r="E4" s="3"/>
      <c r="F4" s="33" t="s">
        <v>13</v>
      </c>
      <c r="G4" s="35" t="s">
        <v>14</v>
      </c>
    </row>
    <row r="5" spans="1:7" s="2" customFormat="1" ht="12.75" customHeight="1">
      <c r="A5" s="38"/>
      <c r="B5" s="31"/>
      <c r="C5" s="16" t="s">
        <v>11</v>
      </c>
      <c r="D5" s="16" t="s">
        <v>12</v>
      </c>
      <c r="E5" s="4"/>
      <c r="F5" s="34"/>
      <c r="G5" s="31"/>
    </row>
    <row r="6" s="2" customFormat="1" ht="12.75" customHeight="1">
      <c r="A6" s="3"/>
    </row>
    <row r="7" spans="1:7" s="6" customFormat="1" ht="12.75" customHeight="1">
      <c r="A7" s="11">
        <v>2007</v>
      </c>
      <c r="B7" s="5">
        <f>SUM(C7:D7)</f>
        <v>46</v>
      </c>
      <c r="C7" s="17">
        <v>43</v>
      </c>
      <c r="D7" s="17">
        <v>3</v>
      </c>
      <c r="E7" s="5"/>
      <c r="F7" s="5">
        <v>84</v>
      </c>
      <c r="G7" s="5">
        <v>30</v>
      </c>
    </row>
    <row r="8" spans="1:7" s="6" customFormat="1" ht="12.75" customHeight="1">
      <c r="A8" s="11">
        <v>2008</v>
      </c>
      <c r="B8" s="5">
        <f>SUM(C8:D8)</f>
        <v>40</v>
      </c>
      <c r="C8" s="17">
        <v>40</v>
      </c>
      <c r="D8" s="18" t="s">
        <v>17</v>
      </c>
      <c r="E8" s="5"/>
      <c r="F8" s="5">
        <v>55</v>
      </c>
      <c r="G8" s="5">
        <v>27</v>
      </c>
    </row>
    <row r="9" spans="1:7" s="6" customFormat="1" ht="12.75" customHeight="1">
      <c r="A9" s="11"/>
      <c r="B9" s="5"/>
      <c r="C9" s="17"/>
      <c r="D9" s="17"/>
      <c r="E9" s="5"/>
      <c r="F9" s="5"/>
      <c r="G9" s="5"/>
    </row>
    <row r="10" spans="1:7" s="6" customFormat="1" ht="12.75" customHeight="1">
      <c r="A10" s="11"/>
      <c r="B10" s="27">
        <v>2009</v>
      </c>
      <c r="C10" s="27"/>
      <c r="D10" s="27"/>
      <c r="E10" s="27"/>
      <c r="F10" s="27"/>
      <c r="G10" s="27"/>
    </row>
    <row r="11" spans="1:7" s="6" customFormat="1" ht="12.75" customHeight="1">
      <c r="A11" s="11" t="s">
        <v>7</v>
      </c>
      <c r="B11" s="5">
        <f>SUM(C11:D11)</f>
        <v>35</v>
      </c>
      <c r="C11" s="17">
        <v>35</v>
      </c>
      <c r="D11" s="18" t="s">
        <v>17</v>
      </c>
      <c r="F11" s="6">
        <v>55</v>
      </c>
      <c r="G11" s="6">
        <v>25</v>
      </c>
    </row>
    <row r="12" spans="1:7" s="6" customFormat="1" ht="12.75" customHeight="1">
      <c r="A12" s="11"/>
      <c r="B12" s="5"/>
      <c r="C12" s="17"/>
      <c r="D12" s="17"/>
      <c r="E12" s="5"/>
      <c r="F12" s="5"/>
      <c r="G12" s="5"/>
    </row>
    <row r="13" spans="1:14" s="6" customFormat="1" ht="12.75" customHeight="1">
      <c r="A13" s="20" t="s">
        <v>6</v>
      </c>
      <c r="B13" s="22">
        <f aca="true" t="shared" si="0" ref="B13:G13">SUM(B14:B16)</f>
        <v>35452</v>
      </c>
      <c r="C13" s="23">
        <f t="shared" si="0"/>
        <v>16732</v>
      </c>
      <c r="D13" s="23">
        <f t="shared" si="0"/>
        <v>18720</v>
      </c>
      <c r="E13" s="22">
        <f t="shared" si="0"/>
        <v>0</v>
      </c>
      <c r="F13" s="22">
        <f t="shared" si="0"/>
        <v>41731</v>
      </c>
      <c r="G13" s="22">
        <f t="shared" si="0"/>
        <v>29092</v>
      </c>
      <c r="I13" s="5"/>
      <c r="J13" s="5"/>
      <c r="K13" s="5"/>
      <c r="L13" s="5"/>
      <c r="M13" s="5"/>
      <c r="N13" s="5"/>
    </row>
    <row r="14" spans="1:10" s="6" customFormat="1" ht="12.75" customHeight="1">
      <c r="A14" s="20" t="s">
        <v>3</v>
      </c>
      <c r="B14" s="25">
        <f>SUM(C14:D14)</f>
        <v>20504</v>
      </c>
      <c r="C14" s="24">
        <f>1663+35+350+3937+96+897+139+942</f>
        <v>8059</v>
      </c>
      <c r="D14" s="24">
        <f>1868+0+452+7669+114+836+135+1371</f>
        <v>12445</v>
      </c>
      <c r="E14" s="22">
        <f>SUM(E15:E17)</f>
        <v>0</v>
      </c>
      <c r="F14" s="25">
        <f>4145+55+1068+12462+296+2104+403+3477</f>
        <v>24010</v>
      </c>
      <c r="G14" s="25">
        <f>2915+25+696+9005+205+1364+229+2194</f>
        <v>16633</v>
      </c>
      <c r="I14" s="5"/>
      <c r="J14" s="17"/>
    </row>
    <row r="15" spans="1:9" s="6" customFormat="1" ht="12.75" customHeight="1">
      <c r="A15" s="20" t="s">
        <v>4</v>
      </c>
      <c r="B15" s="25">
        <f>SUM(C15:D15)</f>
        <v>9593</v>
      </c>
      <c r="C15" s="24">
        <f>204+1019+188+3032</f>
        <v>4443</v>
      </c>
      <c r="D15" s="24">
        <f>75+1032+311+3732</f>
        <v>5150</v>
      </c>
      <c r="E15" s="22">
        <f>SUM(E16:E18)</f>
        <v>0</v>
      </c>
      <c r="F15" s="25">
        <f>297+2626+664+8665</f>
        <v>12252</v>
      </c>
      <c r="G15" s="25">
        <f>176+1891+465+6362</f>
        <v>8894</v>
      </c>
      <c r="I15" s="5"/>
    </row>
    <row r="16" spans="1:9" s="6" customFormat="1" ht="12.75" customHeight="1">
      <c r="A16" s="20" t="s">
        <v>5</v>
      </c>
      <c r="B16" s="25">
        <f>SUM(C16:D16)</f>
        <v>5355</v>
      </c>
      <c r="C16" s="24">
        <f>414+59+2451+399+60+332+384+131</f>
        <v>4230</v>
      </c>
      <c r="D16" s="24">
        <f>44+3+699+94+40+37+87+121</f>
        <v>1125</v>
      </c>
      <c r="E16" s="22">
        <f>SUM(E17:E19)</f>
        <v>0</v>
      </c>
      <c r="F16" s="25">
        <f>540+77+2939+572+154+265+652+270</f>
        <v>5469</v>
      </c>
      <c r="G16" s="25">
        <f>424+29+1981+324+62+173+385+187</f>
        <v>3565</v>
      </c>
      <c r="I16" s="5"/>
    </row>
    <row r="17" spans="1:7" s="6" customFormat="1" ht="12.75" customHeight="1">
      <c r="A17" s="7"/>
      <c r="B17" s="8"/>
      <c r="C17" s="19"/>
      <c r="D17" s="19"/>
      <c r="E17" s="9"/>
      <c r="F17" s="8"/>
      <c r="G17" s="8"/>
    </row>
    <row r="18" s="6" customFormat="1" ht="12.75" customHeight="1">
      <c r="A18" s="10"/>
    </row>
    <row r="19" s="6" customFormat="1" ht="12.75" customHeight="1">
      <c r="A19" s="15" t="s">
        <v>8</v>
      </c>
    </row>
    <row r="20" spans="1:3" s="6" customFormat="1" ht="12.75" customHeight="1">
      <c r="A20" s="28" t="s">
        <v>16</v>
      </c>
      <c r="B20" s="28"/>
      <c r="C20" s="28"/>
    </row>
    <row r="22" spans="6:7" ht="12.75" customHeight="1">
      <c r="F22" s="21"/>
      <c r="G22" s="21"/>
    </row>
  </sheetData>
  <mergeCells count="9">
    <mergeCell ref="B10:G10"/>
    <mergeCell ref="A20:C20"/>
    <mergeCell ref="B3:D3"/>
    <mergeCell ref="F3:G3"/>
    <mergeCell ref="B4:B5"/>
    <mergeCell ref="C4:D4"/>
    <mergeCell ref="F4:F5"/>
    <mergeCell ref="G4:G5"/>
    <mergeCell ref="A3:A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2010-04-27T10:03:30Z</cp:lastPrinted>
  <dcterms:created xsi:type="dcterms:W3CDTF">2007-12-18T09:05:01Z</dcterms:created>
  <dcterms:modified xsi:type="dcterms:W3CDTF">2010-05-11T13:24:34Z</dcterms:modified>
  <cp:category/>
  <cp:version/>
  <cp:contentType/>
  <cp:contentStatus/>
</cp:coreProperties>
</file>