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6" sheetId="1" r:id="rId1"/>
  </sheets>
  <definedNames>
    <definedName name="_xlnm.Print_Area" localSheetId="0">'18.16'!$A$1:$O$18</definedName>
  </definedNames>
  <calcPr fullCalcOnLoad="1"/>
</workbook>
</file>

<file path=xl/sharedStrings.xml><?xml version="1.0" encoding="utf-8"?>
<sst xmlns="http://schemas.openxmlformats.org/spreadsheetml/2006/main" count="17" uniqueCount="15">
  <si>
    <t>ANNI 
AREE GEOGRAFICHE</t>
  </si>
  <si>
    <t>Amministrazioni pubbliche</t>
  </si>
  <si>
    <t>Società finanziarie</t>
  </si>
  <si>
    <t>Società non finanziarie</t>
  </si>
  <si>
    <t>Famiglie produttrici</t>
  </si>
  <si>
    <t>Famiglie consumatrici e altre</t>
  </si>
  <si>
    <t>Totale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</si>
  <si>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</si>
  <si>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</si>
  <si>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</si>
  <si>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</si>
  <si>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Banca d'Italia</t>
    </r>
  </si>
  <si>
    <t>..</t>
  </si>
  <si>
    <t>Valle d'Aosta/Vallée d'Aoste</t>
  </si>
  <si>
    <r>
      <t xml:space="preserve">Tavola 18.16 - Crediti di firma per localizzazione  e comparti di attività economica della clientela </t>
    </r>
    <r>
      <rPr>
        <i/>
        <sz val="9"/>
        <color indexed="8"/>
        <rFont val="Arial"/>
        <family val="2"/>
      </rPr>
      <t>(consistenze in milioni di euro) -</t>
    </r>
    <r>
      <rPr>
        <b/>
        <sz val="9"/>
        <color indexed="8"/>
        <rFont val="Arial"/>
        <family val="2"/>
      </rPr>
      <t xml:space="preserve"> Valle d'Aosta e aree geografiche -  Anni 2007 - 2009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</si>
</sst>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19">
      <alignment/>
      <protection/>
    </xf>
    <xf numFmtId="3" fontId="6" fillId="0" borderId="1" xfId="19" applyNumberFormat="1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Alignment="1">
      <alignment horizontal="right" vertical="center"/>
      <protection/>
    </xf>
    <xf numFmtId="164" fontId="6" fillId="0" borderId="0" xfId="17" applyNumberFormat="1" applyFont="1" applyFill="1" applyAlignment="1">
      <alignment vertical="center"/>
    </xf>
    <xf numFmtId="0" fontId="7" fillId="0" borderId="0" xfId="19" applyFont="1" applyAlignment="1">
      <alignment horizontal="center" vertical="center"/>
      <protection/>
    </xf>
    <xf numFmtId="0" fontId="6" fillId="0" borderId="0" xfId="19" applyFont="1" applyBorder="1" applyAlignment="1">
      <alignment horizontal="left" vertical="center"/>
      <protection/>
    </xf>
    <xf numFmtId="0" fontId="9" fillId="0" borderId="0" xfId="19" applyFont="1" applyAlignment="1">
      <alignment vertical="center"/>
      <protection/>
    </xf>
    <xf numFmtId="0" fontId="6" fillId="0" borderId="0" xfId="19" applyFont="1" applyAlignment="1">
      <alignment horizontal="left" vertical="center"/>
      <protection/>
    </xf>
    <xf numFmtId="0" fontId="7" fillId="0" borderId="0" xfId="19" applyFont="1" applyAlignment="1">
      <alignment horizontal="left" vertical="center"/>
      <protection/>
    </xf>
    <xf numFmtId="0" fontId="6" fillId="0" borderId="2" xfId="19" applyFont="1" applyFill="1" applyBorder="1" applyAlignment="1">
      <alignment horizontal="left" vertical="center"/>
      <protection/>
    </xf>
    <xf numFmtId="164" fontId="6" fillId="0" borderId="2" xfId="19" applyNumberFormat="1" applyFont="1" applyFill="1" applyBorder="1" applyAlignment="1">
      <alignment vertical="center"/>
      <protection/>
    </xf>
    <xf numFmtId="164" fontId="7" fillId="0" borderId="0" xfId="17" applyNumberFormat="1" applyFont="1" applyFill="1" applyAlignment="1">
      <alignment vertical="center"/>
    </xf>
    <xf numFmtId="164" fontId="7" fillId="0" borderId="0" xfId="17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B1">
      <selection activeCell="J8" sqref="J8:K8"/>
    </sheetView>
  </sheetViews>
  <sheetFormatPr defaultColWidth="9.140625" defaultRowHeight="12.75"/>
  <cols>
    <col min="1" max="1" width="21.7109375" style="0" customWidth="1"/>
    <col min="2" max="7" width="13.7109375" style="0" customWidth="1"/>
    <col min="8" max="8" width="10.00390625" style="0" bestFit="1" customWidth="1"/>
  </cols>
  <sheetData>
    <row r="1" spans="1:7" ht="12.75">
      <c r="A1" s="20" t="s">
        <v>14</v>
      </c>
      <c r="B1" s="20"/>
      <c r="C1" s="20"/>
      <c r="D1" s="20"/>
      <c r="E1" s="20"/>
      <c r="F1" s="20"/>
      <c r="G1" s="20"/>
    </row>
    <row r="2" spans="1:7" ht="12.75">
      <c r="A2" s="1"/>
      <c r="B2" s="1"/>
      <c r="C2" s="1"/>
      <c r="D2" s="1"/>
      <c r="E2" s="1"/>
      <c r="F2" s="1"/>
      <c r="G2" s="1"/>
    </row>
    <row r="3" spans="1:7" ht="33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2.75">
      <c r="A4" s="4"/>
      <c r="B4" s="5"/>
      <c r="C4" s="5"/>
      <c r="D4" s="5"/>
      <c r="E4" s="5"/>
      <c r="F4" s="5"/>
      <c r="G4" s="5"/>
    </row>
    <row r="5" spans="1:7" ht="12.75">
      <c r="A5" s="13">
        <v>2007</v>
      </c>
      <c r="B5" s="7">
        <v>1</v>
      </c>
      <c r="C5" s="8" t="s">
        <v>12</v>
      </c>
      <c r="D5" s="7">
        <v>232</v>
      </c>
      <c r="E5" s="7">
        <v>9</v>
      </c>
      <c r="F5" s="7">
        <v>23</v>
      </c>
      <c r="G5" s="9">
        <f>SUM(B5:F5)</f>
        <v>265</v>
      </c>
    </row>
    <row r="6" spans="1:7" ht="12.75">
      <c r="A6" s="13">
        <v>2008</v>
      </c>
      <c r="B6" s="7">
        <v>1</v>
      </c>
      <c r="C6" s="8" t="s">
        <v>12</v>
      </c>
      <c r="D6" s="7">
        <v>251</v>
      </c>
      <c r="E6" s="7">
        <v>7</v>
      </c>
      <c r="F6" s="7">
        <v>25</v>
      </c>
      <c r="G6" s="9">
        <f>SUM(B6:F6)</f>
        <v>284</v>
      </c>
    </row>
    <row r="7" spans="1:7" ht="12.75">
      <c r="A7" s="6"/>
      <c r="B7" s="7"/>
      <c r="C7" s="7"/>
      <c r="D7" s="7"/>
      <c r="E7" s="7"/>
      <c r="F7" s="7"/>
      <c r="G7" s="9"/>
    </row>
    <row r="8" spans="1:7" ht="12.75">
      <c r="A8" s="21">
        <v>2009</v>
      </c>
      <c r="B8" s="21"/>
      <c r="C8" s="21"/>
      <c r="D8" s="21"/>
      <c r="E8" s="21"/>
      <c r="F8" s="21"/>
      <c r="G8" s="21"/>
    </row>
    <row r="9" spans="1:7" ht="12.75">
      <c r="A9" s="19" t="s">
        <v>13</v>
      </c>
      <c r="B9" s="7">
        <v>1</v>
      </c>
      <c r="C9" s="8" t="s">
        <v>12</v>
      </c>
      <c r="D9" s="7">
        <v>226</v>
      </c>
      <c r="E9" s="7">
        <v>7</v>
      </c>
      <c r="F9" s="7">
        <v>20</v>
      </c>
      <c r="G9" s="9">
        <f>SUM(B9:F9)</f>
        <v>254</v>
      </c>
    </row>
    <row r="10" spans="1:7" ht="12.75">
      <c r="A10" s="10"/>
      <c r="B10" s="7"/>
      <c r="C10" s="7"/>
      <c r="D10" s="7"/>
      <c r="E10" s="7"/>
      <c r="F10" s="7"/>
      <c r="G10" s="9"/>
    </row>
    <row r="11" spans="1:7" ht="12.75">
      <c r="A11" s="14" t="s">
        <v>7</v>
      </c>
      <c r="B11" s="18">
        <f>SUM(B12:B14)</f>
        <v>3482</v>
      </c>
      <c r="C11" s="18">
        <f>SUM(C12:C14)</f>
        <v>14288</v>
      </c>
      <c r="D11" s="18">
        <f>SUM(D12:D14)</f>
        <v>118164</v>
      </c>
      <c r="E11" s="18">
        <f>SUM(E12:E14)</f>
        <v>2672</v>
      </c>
      <c r="F11" s="18">
        <f>SUM(F12:F14)</f>
        <v>6092</v>
      </c>
      <c r="G11" s="17">
        <f>SUM(B11:F11)</f>
        <v>144698</v>
      </c>
    </row>
    <row r="12" spans="1:7" ht="12.75">
      <c r="A12" s="14" t="s">
        <v>8</v>
      </c>
      <c r="B12" s="17">
        <f>167+1+46+405+130+94+21+73</f>
        <v>937</v>
      </c>
      <c r="C12" s="17">
        <f>264+0+20+7610+30+1073+696+459</f>
        <v>10152</v>
      </c>
      <c r="D12" s="17">
        <f>6318+226+3861+36788+3046+7047+5109+13061</f>
        <v>75456</v>
      </c>
      <c r="E12" s="17">
        <f>159+7+46+444+236+263+112+454</f>
        <v>1721</v>
      </c>
      <c r="F12" s="17">
        <f>293+20+68+1538+417+488+93+1313</f>
        <v>4230</v>
      </c>
      <c r="G12" s="17">
        <f>SUM(B12:F12)</f>
        <v>92496</v>
      </c>
    </row>
    <row r="13" spans="1:7" ht="12.75">
      <c r="A13" s="14" t="s">
        <v>9</v>
      </c>
      <c r="B13" s="17">
        <f>21+19+6+2140</f>
        <v>2186</v>
      </c>
      <c r="C13" s="17">
        <f>86+907+1+2900</f>
        <v>3894</v>
      </c>
      <c r="D13" s="17">
        <f>1162+5782+523+27842</f>
        <v>35309</v>
      </c>
      <c r="E13" s="17">
        <f>81+142+26+124</f>
        <v>373</v>
      </c>
      <c r="F13" s="17">
        <f>158+237+41+512</f>
        <v>948</v>
      </c>
      <c r="G13" s="17">
        <f>SUM(B13:F13)</f>
        <v>42710</v>
      </c>
    </row>
    <row r="14" spans="1:7" ht="12.75">
      <c r="A14" s="14" t="s">
        <v>10</v>
      </c>
      <c r="B14" s="17">
        <f>11+1+146+9+1+108+66+17</f>
        <v>359</v>
      </c>
      <c r="C14" s="17">
        <f>4+0+88+64+0+1+14+71</f>
        <v>242</v>
      </c>
      <c r="D14" s="17">
        <f>653+126+2566+1058+155+271+1591+979</f>
        <v>7399</v>
      </c>
      <c r="E14" s="17">
        <f>80+10+118+90+21+52+93+114</f>
        <v>578</v>
      </c>
      <c r="F14" s="17">
        <f>168+28+216+107+40+55+69+231</f>
        <v>914</v>
      </c>
      <c r="G14" s="17">
        <f>SUM(B14:F14)</f>
        <v>9492</v>
      </c>
    </row>
    <row r="15" spans="1:7" ht="12.75">
      <c r="A15" s="15"/>
      <c r="B15" s="16"/>
      <c r="C15" s="16"/>
      <c r="D15" s="16"/>
      <c r="E15" s="16"/>
      <c r="F15" s="16"/>
      <c r="G15" s="16"/>
    </row>
    <row r="16" spans="1:7" ht="12.75">
      <c r="A16" s="11"/>
      <c r="B16" s="7"/>
      <c r="C16" s="7"/>
      <c r="D16" s="7"/>
      <c r="E16" s="1"/>
      <c r="F16" s="1"/>
      <c r="G16" s="1"/>
    </row>
    <row r="17" spans="1:7" ht="12.75">
      <c r="A17" s="12" t="s">
        <v>11</v>
      </c>
      <c r="B17" s="13"/>
      <c r="C17" s="7"/>
      <c r="D17" s="7"/>
      <c r="E17" s="1"/>
      <c r="F17" s="1"/>
      <c r="G17" s="1"/>
    </row>
  </sheetData>
  <mergeCells count="1">
    <mergeCell ref="A8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2010-04-30T08:56:50Z</cp:lastPrinted>
  <dcterms:created xsi:type="dcterms:W3CDTF">2008-02-21T16:43:54Z</dcterms:created>
  <dcterms:modified xsi:type="dcterms:W3CDTF">2010-05-26T06:54:02Z</dcterms:modified>
  <cp:category/>
  <cp:version/>
  <cp:contentType/>
  <cp:contentStatus/>
</cp:coreProperties>
</file>