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<sst xmlns="http://schemas.openxmlformats.org/spreadsheetml/2006/main" count="19" uniqueCount="19">
  <si>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Valore nominale dei crediti ceduti</t>
  </si>
  <si>
    <t>Anticipi erogati</t>
  </si>
  <si>
    <t>di cui</t>
  </si>
  <si>
    <t>Nord</t>
  </si>
  <si>
    <t>Centro</t>
  </si>
  <si>
    <t>Mezzogiorno</t>
  </si>
  <si>
    <t>ITALIA</t>
  </si>
  <si>
    <t>Valle d'Aosta/Vallée d'Aoste</t>
  </si>
  <si>
    <r>
      <t xml:space="preserve">Fonte: </t>
    </r>
    <r>
      <rPr>
        <sz val="7"/>
        <rFont val="Arial"/>
        <family val="2"/>
      </rPr>
      <t>Banca d'Italia</t>
    </r>
  </si>
  <si>
    <t>ANNI
AREE GEOGRAFICHE</t>
  </si>
  <si>
    <t>Totale</t>
  </si>
  <si>
    <t>Pro solvendo</t>
  </si>
  <si>
    <t>Pro soluto</t>
  </si>
  <si>
    <t>Accordato operativo</t>
  </si>
  <si>
    <t>Utilizzato</t>
  </si>
  <si>
    <t>Valle d'Aosta/vallée d'Aoste</t>
  </si>
  <si>
    <t>-</t>
  </si>
  <si>
    <t>Si riporta a seguire l'aggiornamento a settembre 2008 (ultimo dato disponibile)</t>
  </si>
  <si>
    <r>
      <t xml:space="preserve">Tavola 18.8 - Contratti di factoring per localizzazione della clientela </t>
    </r>
    <r>
      <rPr>
        <i/>
        <sz val="9"/>
        <color indexed="8"/>
        <rFont val="Arial"/>
        <family val="2"/>
      </rPr>
      <t>(consistenze in milioni di euro)</t>
    </r>
    <r>
      <rPr>
        <b/>
        <sz val="9"/>
        <color indexed="8"/>
        <rFont val="Arial"/>
        <family val="2"/>
      </rPr>
      <t xml:space="preserve"> - Valle d'Aosta e aree geografiche - Anni 2003 - 2007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</si>
</sst>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41" fontId="1" fillId="0" borderId="2" xfId="15" applyNumberFormat="1" applyFont="1" applyFill="1" applyBorder="1" applyAlignment="1">
      <alignment vertical="center"/>
    </xf>
    <xf numFmtId="41" fontId="1" fillId="0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2" xfId="15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41" fontId="9" fillId="0" borderId="0" xfId="15" applyNumberFormat="1" applyFont="1" applyFill="1" applyBorder="1" applyAlignment="1">
      <alignment vertical="center"/>
    </xf>
    <xf numFmtId="41" fontId="9" fillId="0" borderId="0" xfId="15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0" xfId="15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A13" sqref="A13"/>
    </sheetView>
  </sheetViews>
  <sheetFormatPr defaultColWidth="9.140625" defaultRowHeight="12.75" customHeight="1"/>
  <cols>
    <col min="1" max="1" width="21.57421875" style="12" customWidth="1"/>
    <col min="2" max="3" width="10.7109375" style="12" customWidth="1"/>
    <col min="4" max="4" width="11.7109375" style="12" customWidth="1"/>
    <col min="5" max="5" width="1.7109375" style="12" customWidth="1"/>
    <col min="6" max="7" width="10.7109375" style="12" customWidth="1"/>
    <col min="8" max="16384" width="9.140625" style="12" customWidth="1"/>
  </cols>
  <sheetData>
    <row r="1" spans="1:7" s="13" customFormat="1" ht="25.5" customHeight="1">
      <c r="A1" s="29" t="s">
        <v>18</v>
      </c>
      <c r="B1" s="30"/>
      <c r="C1" s="30"/>
      <c r="D1" s="30"/>
      <c r="E1" s="30"/>
      <c r="F1" s="30"/>
      <c r="G1" s="30"/>
    </row>
    <row r="2" s="14" customFormat="1" ht="12.75" customHeight="1"/>
    <row r="3" spans="1:7" s="2" customFormat="1" ht="12.75" customHeight="1">
      <c r="A3" s="40" t="s">
        <v>9</v>
      </c>
      <c r="B3" s="33" t="s">
        <v>0</v>
      </c>
      <c r="C3" s="33"/>
      <c r="D3" s="33"/>
      <c r="E3" s="1"/>
      <c r="F3" s="33" t="s">
        <v>1</v>
      </c>
      <c r="G3" s="33"/>
    </row>
    <row r="4" spans="1:7" s="2" customFormat="1" ht="12.75" customHeight="1">
      <c r="A4" s="41"/>
      <c r="B4" s="34" t="s">
        <v>10</v>
      </c>
      <c r="C4" s="36" t="s">
        <v>2</v>
      </c>
      <c r="D4" s="36"/>
      <c r="E4" s="3"/>
      <c r="F4" s="37" t="s">
        <v>13</v>
      </c>
      <c r="G4" s="39" t="s">
        <v>14</v>
      </c>
    </row>
    <row r="5" spans="1:7" s="2" customFormat="1" ht="12.75" customHeight="1">
      <c r="A5" s="42"/>
      <c r="B5" s="35"/>
      <c r="C5" s="16" t="s">
        <v>11</v>
      </c>
      <c r="D5" s="16" t="s">
        <v>12</v>
      </c>
      <c r="E5" s="4"/>
      <c r="F5" s="38"/>
      <c r="G5" s="35"/>
    </row>
    <row r="6" s="2" customFormat="1" ht="12.75" customHeight="1">
      <c r="A6" s="3"/>
    </row>
    <row r="7" spans="1:7" s="6" customFormat="1" ht="12.75" customHeight="1">
      <c r="A7" s="11">
        <v>2003</v>
      </c>
      <c r="B7" s="5">
        <f>SUM(C7:D7)</f>
        <v>76</v>
      </c>
      <c r="C7" s="17">
        <v>68</v>
      </c>
      <c r="D7" s="18">
        <v>8</v>
      </c>
      <c r="E7" s="5"/>
      <c r="F7" s="5">
        <v>89</v>
      </c>
      <c r="G7" s="5">
        <v>52</v>
      </c>
    </row>
    <row r="8" spans="1:7" s="6" customFormat="1" ht="12.75" customHeight="1">
      <c r="A8" s="11">
        <v>2004</v>
      </c>
      <c r="B8" s="5">
        <f>SUM(C8:D8)</f>
        <v>77</v>
      </c>
      <c r="C8" s="17">
        <v>74</v>
      </c>
      <c r="D8" s="18">
        <v>3</v>
      </c>
      <c r="E8" s="5"/>
      <c r="F8" s="5">
        <v>73</v>
      </c>
      <c r="G8" s="5">
        <v>43</v>
      </c>
    </row>
    <row r="9" spans="1:7" s="6" customFormat="1" ht="12.75" customHeight="1">
      <c r="A9" s="11">
        <v>2005</v>
      </c>
      <c r="B9" s="5">
        <f>SUM(C9:D9)</f>
        <v>39</v>
      </c>
      <c r="C9" s="17">
        <v>33</v>
      </c>
      <c r="D9" s="17">
        <v>6</v>
      </c>
      <c r="E9" s="5"/>
      <c r="F9" s="5">
        <v>68</v>
      </c>
      <c r="G9" s="5">
        <v>26</v>
      </c>
    </row>
    <row r="10" spans="1:7" s="6" customFormat="1" ht="12.75" customHeight="1">
      <c r="A10" s="11">
        <v>2006</v>
      </c>
      <c r="B10" s="5">
        <f>SUM(C10:D10)</f>
        <v>68</v>
      </c>
      <c r="C10" s="17">
        <v>59</v>
      </c>
      <c r="D10" s="17">
        <v>9</v>
      </c>
      <c r="E10" s="5"/>
      <c r="F10" s="5">
        <v>71</v>
      </c>
      <c r="G10" s="5">
        <v>41</v>
      </c>
    </row>
    <row r="11" spans="1:7" s="6" customFormat="1" ht="12.75" customHeight="1">
      <c r="A11" s="11"/>
      <c r="B11" s="5"/>
      <c r="C11" s="17"/>
      <c r="D11" s="17"/>
      <c r="E11" s="5"/>
      <c r="F11" s="5"/>
      <c r="G11" s="5"/>
    </row>
    <row r="12" spans="1:7" s="6" customFormat="1" ht="12.75" customHeight="1">
      <c r="A12" s="11"/>
      <c r="B12" s="31">
        <v>2007</v>
      </c>
      <c r="C12" s="31"/>
      <c r="D12" s="31"/>
      <c r="E12" s="31"/>
      <c r="F12" s="31"/>
      <c r="G12" s="31"/>
    </row>
    <row r="13" spans="1:7" s="6" customFormat="1" ht="12.75" customHeight="1">
      <c r="A13" s="11" t="s">
        <v>7</v>
      </c>
      <c r="B13" s="5">
        <f>SUM(C13:D13)</f>
        <v>46</v>
      </c>
      <c r="C13" s="17">
        <v>43</v>
      </c>
      <c r="D13" s="17">
        <v>3</v>
      </c>
      <c r="E13" s="5"/>
      <c r="F13" s="5">
        <v>84</v>
      </c>
      <c r="G13" s="5">
        <v>30</v>
      </c>
    </row>
    <row r="14" spans="1:7" s="6" customFormat="1" ht="12.75" customHeight="1">
      <c r="A14" s="11"/>
      <c r="B14" s="5"/>
      <c r="C14" s="17"/>
      <c r="D14" s="17"/>
      <c r="E14" s="5"/>
      <c r="F14" s="5"/>
      <c r="G14" s="5"/>
    </row>
    <row r="15" spans="1:14" s="6" customFormat="1" ht="12.75" customHeight="1">
      <c r="A15" s="20" t="s">
        <v>6</v>
      </c>
      <c r="B15" s="22">
        <f aca="true" t="shared" si="0" ref="B15:G15">SUM(B16:B18)</f>
        <v>32080</v>
      </c>
      <c r="C15" s="23">
        <f t="shared" si="0"/>
        <v>14616</v>
      </c>
      <c r="D15" s="23">
        <f t="shared" si="0"/>
        <v>17464</v>
      </c>
      <c r="E15" s="22">
        <f t="shared" si="0"/>
        <v>0</v>
      </c>
      <c r="F15" s="22">
        <f t="shared" si="0"/>
        <v>41449</v>
      </c>
      <c r="G15" s="22">
        <f t="shared" si="0"/>
        <v>25212</v>
      </c>
      <c r="I15" s="5"/>
      <c r="J15" s="5"/>
      <c r="K15" s="5"/>
      <c r="L15" s="5"/>
      <c r="M15" s="5"/>
      <c r="N15" s="5"/>
    </row>
    <row r="16" spans="1:10" s="6" customFormat="1" ht="12.75" customHeight="1">
      <c r="A16" s="20" t="s">
        <v>3</v>
      </c>
      <c r="B16" s="26">
        <f>SUM(C16:D16)</f>
        <v>19435</v>
      </c>
      <c r="C16" s="24">
        <f>1096+43+379+4006+45+770+176+854</f>
        <v>7369</v>
      </c>
      <c r="D16" s="24">
        <f>2618+3+332+6701+90+819+114+1389</f>
        <v>12066</v>
      </c>
      <c r="E16" s="25"/>
      <c r="F16" s="26">
        <f>4541+84+1135+12405+202+2085+492+3421</f>
        <v>24365</v>
      </c>
      <c r="G16" s="26">
        <f>3240+30+607+7395+140+1208+228+2094</f>
        <v>14942</v>
      </c>
      <c r="I16" s="5"/>
      <c r="J16" s="17"/>
    </row>
    <row r="17" spans="1:9" s="6" customFormat="1" ht="12.75" customHeight="1">
      <c r="A17" s="20" t="s">
        <v>4</v>
      </c>
      <c r="B17" s="26">
        <f>SUM(C17:D17)</f>
        <v>8288</v>
      </c>
      <c r="C17" s="24">
        <f>196+995+153+2517</f>
        <v>3861</v>
      </c>
      <c r="D17" s="24">
        <f>76+1110+346+2895</f>
        <v>4427</v>
      </c>
      <c r="E17" s="25"/>
      <c r="F17" s="26">
        <f>317+2774+681+7393</f>
        <v>11165</v>
      </c>
      <c r="G17" s="26">
        <f>176+1724+480+4446</f>
        <v>6826</v>
      </c>
      <c r="I17" s="5"/>
    </row>
    <row r="18" spans="1:9" s="6" customFormat="1" ht="12.75" customHeight="1">
      <c r="A18" s="20" t="s">
        <v>5</v>
      </c>
      <c r="B18" s="26">
        <f>SUM(C18:D18)</f>
        <v>4357</v>
      </c>
      <c r="C18" s="24">
        <f>298+29+2029+298+38+260+332+102</f>
        <v>3386</v>
      </c>
      <c r="D18" s="24">
        <f>146+3+543+79+52+20+70+58</f>
        <v>971</v>
      </c>
      <c r="E18" s="25"/>
      <c r="F18" s="26">
        <f>726+57+3159+535+136+307+782+217</f>
        <v>5919</v>
      </c>
      <c r="G18" s="26">
        <f>503+27+1928+292+59+178+357+100</f>
        <v>3444</v>
      </c>
      <c r="I18" s="5"/>
    </row>
    <row r="19" spans="1:7" s="6" customFormat="1" ht="12.75" customHeight="1">
      <c r="A19" s="7"/>
      <c r="B19" s="8"/>
      <c r="C19" s="19"/>
      <c r="D19" s="19"/>
      <c r="E19" s="9"/>
      <c r="F19" s="8"/>
      <c r="G19" s="8"/>
    </row>
    <row r="20" s="6" customFormat="1" ht="12.75" customHeight="1">
      <c r="A20" s="10"/>
    </row>
    <row r="21" s="6" customFormat="1" ht="12.75" customHeight="1">
      <c r="A21" s="15" t="s">
        <v>8</v>
      </c>
    </row>
    <row r="22" spans="1:3" s="6" customFormat="1" ht="12.75" customHeight="1">
      <c r="A22" s="32"/>
      <c r="B22" s="32"/>
      <c r="C22" s="32"/>
    </row>
    <row r="24" ht="12.75" customHeight="1">
      <c r="A24" s="21" t="s">
        <v>17</v>
      </c>
    </row>
    <row r="25" ht="6" customHeight="1"/>
    <row r="26" spans="1:7" ht="12.75" customHeight="1">
      <c r="A26" s="21" t="s">
        <v>15</v>
      </c>
      <c r="B26" s="27">
        <v>46</v>
      </c>
      <c r="C26" s="27">
        <v>46</v>
      </c>
      <c r="D26" s="28" t="s">
        <v>16</v>
      </c>
      <c r="E26" s="27"/>
      <c r="F26" s="27">
        <v>73</v>
      </c>
      <c r="G26" s="27">
        <v>31</v>
      </c>
    </row>
    <row r="27" spans="6:7" ht="12.75" customHeight="1">
      <c r="F27" s="21"/>
      <c r="G27" s="21"/>
    </row>
  </sheetData>
  <mergeCells count="10">
    <mergeCell ref="A1:G1"/>
    <mergeCell ref="B12:G12"/>
    <mergeCell ref="A22:C22"/>
    <mergeCell ref="B3:D3"/>
    <mergeCell ref="F3:G3"/>
    <mergeCell ref="B4:B5"/>
    <mergeCell ref="C4:D4"/>
    <mergeCell ref="F4:F5"/>
    <mergeCell ref="G4:G5"/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2009-05-25T10:49:25Z</cp:lastPrinted>
  <dcterms:created xsi:type="dcterms:W3CDTF">2007-12-18T09:05:01Z</dcterms:created>
  <dcterms:modified xsi:type="dcterms:W3CDTF">2009-05-25T10:49:26Z</dcterms:modified>
  <cp:category/>
  <cp:version/>
  <cp:contentType/>
  <cp:contentStatus/>
</cp:coreProperties>
</file>