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<sst xmlns="http://schemas.openxmlformats.org/spreadsheetml/2006/main" count="37" uniqueCount="26">
  <si>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Mezzogiorno e aree depresse</t>
  </si>
  <si>
    <t>Industria</t>
  </si>
  <si>
    <t>Esportazione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</si>
  <si>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</si>
  <si>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</si>
  <si>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</si>
  <si>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</si>
  <si>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</si>
  <si>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</si>
  <si>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</si>
  <si>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</si>
  <si>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</si>
  <si>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</si>
  <si>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</si>
  <si>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</si>
  <si>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</si>
  <si>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</si>
  <si>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</si>
  <si>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</si>
  <si>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</si>
  <si>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</si>
  <si>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</si>
  <si>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</si>
  <si>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t>-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</si>
  <si>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2003 - 2007 </t>
    </r>
  </si>
  <si>
    <t>Si riporta a seguire l'aggiornamento a settembre 2008 (ultimo dato disponibile)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</si>
</sst>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1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 topLeftCell="A1">
      <selection activeCell="A23" sqref="A23"/>
    </sheetView>
  </sheetViews>
  <sheetFormatPr defaultColWidth="9.140625" defaultRowHeight="9.75" customHeight="1"/>
  <cols>
    <col min="1" max="1" width="20.7109375" style="1" customWidth="1"/>
    <col min="2" max="2" width="9.7109375" style="1" customWidth="1"/>
    <col min="3" max="3" width="0.85546875" style="1" customWidth="1"/>
    <col min="4" max="4" width="7.8515625" style="1" customWidth="1"/>
    <col min="5" max="5" width="6.7109375" style="1" customWidth="1"/>
    <col min="6" max="6" width="0.85546875" style="1" customWidth="1"/>
    <col min="7" max="7" width="10.421875" style="1" customWidth="1"/>
    <col min="8" max="8" width="0.85546875" style="1" customWidth="1"/>
    <col min="9" max="9" width="15.7109375" style="1" customWidth="1"/>
    <col min="10" max="12" width="8.7109375" style="1" customWidth="1"/>
    <col min="13" max="13" width="7.00390625" style="1" customWidth="1"/>
    <col min="14" max="14" width="5.7109375" style="1" customWidth="1"/>
    <col min="15" max="15" width="2.57421875" style="1" customWidth="1"/>
    <col min="16" max="16" width="6.00390625" style="1" customWidth="1"/>
    <col min="17" max="17" width="9.140625" style="1" customWidth="1"/>
    <col min="18" max="18" width="0.85546875" style="1" customWidth="1"/>
    <col min="19" max="19" width="6.421875" style="1" customWidth="1"/>
    <col min="20" max="16384" width="9.140625" style="1" customWidth="1"/>
  </cols>
  <sheetData>
    <row r="1" spans="1:19" s="7" customFormat="1" ht="26.2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12.75" customHeight="1"/>
    <row r="3" spans="1:19" s="2" customFormat="1" ht="12.75" customHeight="1">
      <c r="A3" s="38" t="s">
        <v>18</v>
      </c>
      <c r="B3" s="41" t="s">
        <v>0</v>
      </c>
      <c r="C3" s="17"/>
      <c r="D3" s="41" t="s">
        <v>1</v>
      </c>
      <c r="E3" s="41"/>
      <c r="F3" s="17"/>
      <c r="G3" s="41" t="s">
        <v>2</v>
      </c>
      <c r="H3" s="17"/>
      <c r="I3" s="41" t="s">
        <v>3</v>
      </c>
      <c r="J3" s="41"/>
      <c r="K3" s="41"/>
      <c r="L3" s="41"/>
      <c r="M3" s="41"/>
      <c r="N3" s="41"/>
      <c r="O3" s="17"/>
      <c r="P3" s="41" t="s">
        <v>4</v>
      </c>
      <c r="Q3" s="41"/>
      <c r="R3" s="17"/>
      <c r="S3" s="41" t="s">
        <v>5</v>
      </c>
    </row>
    <row r="4" spans="1:19" s="2" customFormat="1" ht="12.75" customHeight="1">
      <c r="A4" s="39"/>
      <c r="B4" s="35"/>
      <c r="C4" s="18"/>
      <c r="D4" s="35" t="s">
        <v>19</v>
      </c>
      <c r="E4" s="35" t="s">
        <v>20</v>
      </c>
      <c r="F4" s="18"/>
      <c r="G4" s="35"/>
      <c r="H4" s="18"/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35" t="s">
        <v>20</v>
      </c>
      <c r="O4" s="18"/>
      <c r="P4" s="35" t="s">
        <v>5</v>
      </c>
      <c r="Q4" s="19" t="s">
        <v>11</v>
      </c>
      <c r="R4" s="18"/>
      <c r="S4" s="35"/>
    </row>
    <row r="5" spans="1:19" s="2" customFormat="1" ht="38.25" customHeight="1">
      <c r="A5" s="40"/>
      <c r="B5" s="36"/>
      <c r="C5" s="20"/>
      <c r="D5" s="36"/>
      <c r="E5" s="36"/>
      <c r="F5" s="20"/>
      <c r="G5" s="36"/>
      <c r="H5" s="20"/>
      <c r="I5" s="36"/>
      <c r="J5" s="36"/>
      <c r="K5" s="36"/>
      <c r="L5" s="36"/>
      <c r="M5" s="36"/>
      <c r="N5" s="36"/>
      <c r="O5" s="20"/>
      <c r="P5" s="36"/>
      <c r="Q5" s="21" t="s">
        <v>7</v>
      </c>
      <c r="R5" s="20"/>
      <c r="S5" s="36"/>
    </row>
    <row r="6" spans="1:19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>
      <c r="A7" s="9">
        <v>2003</v>
      </c>
      <c r="B7" s="22">
        <v>0</v>
      </c>
      <c r="C7" s="22"/>
      <c r="D7" s="22">
        <v>2</v>
      </c>
      <c r="E7" s="22">
        <v>0</v>
      </c>
      <c r="F7" s="22"/>
      <c r="G7" s="22">
        <v>0</v>
      </c>
      <c r="H7" s="22"/>
      <c r="I7" s="22">
        <v>1</v>
      </c>
      <c r="J7" s="22">
        <v>49</v>
      </c>
      <c r="K7" s="22">
        <v>11</v>
      </c>
      <c r="L7" s="22">
        <v>4</v>
      </c>
      <c r="M7" s="22">
        <v>0</v>
      </c>
      <c r="N7" s="22">
        <v>15</v>
      </c>
      <c r="O7" s="22"/>
      <c r="P7" s="22">
        <v>0</v>
      </c>
      <c r="Q7" s="23">
        <v>0</v>
      </c>
      <c r="R7" s="22"/>
      <c r="S7" s="22">
        <f>SUM(B7:P7)</f>
        <v>82</v>
      </c>
    </row>
    <row r="8" spans="1:19" ht="12.75" customHeight="1">
      <c r="A8" s="9">
        <v>2004</v>
      </c>
      <c r="B8" s="22">
        <v>0</v>
      </c>
      <c r="C8" s="22"/>
      <c r="D8" s="22">
        <v>2</v>
      </c>
      <c r="E8" s="22">
        <v>0</v>
      </c>
      <c r="F8" s="22"/>
      <c r="G8" s="22">
        <v>0</v>
      </c>
      <c r="H8" s="22"/>
      <c r="I8" s="22">
        <v>1</v>
      </c>
      <c r="J8" s="22">
        <v>41</v>
      </c>
      <c r="K8" s="22">
        <v>9</v>
      </c>
      <c r="L8" s="22">
        <v>4</v>
      </c>
      <c r="M8" s="22">
        <v>0</v>
      </c>
      <c r="N8" s="22">
        <v>14</v>
      </c>
      <c r="O8" s="22"/>
      <c r="P8" s="22">
        <v>0</v>
      </c>
      <c r="Q8" s="23">
        <v>0</v>
      </c>
      <c r="R8" s="22"/>
      <c r="S8" s="22">
        <f>SUM(B8:P8)</f>
        <v>71</v>
      </c>
    </row>
    <row r="9" spans="1:19" ht="12.75" customHeight="1">
      <c r="A9" s="9">
        <v>2005</v>
      </c>
      <c r="B9" s="22">
        <v>0</v>
      </c>
      <c r="C9" s="22"/>
      <c r="D9" s="22">
        <v>1</v>
      </c>
      <c r="E9" s="22">
        <v>1</v>
      </c>
      <c r="F9" s="22"/>
      <c r="G9" s="22">
        <v>0</v>
      </c>
      <c r="H9" s="22"/>
      <c r="I9" s="22">
        <v>1</v>
      </c>
      <c r="J9" s="22">
        <v>36</v>
      </c>
      <c r="K9" s="22">
        <v>8</v>
      </c>
      <c r="L9" s="22">
        <v>3</v>
      </c>
      <c r="M9" s="22">
        <v>0</v>
      </c>
      <c r="N9" s="22">
        <v>12</v>
      </c>
      <c r="O9" s="22"/>
      <c r="P9" s="22">
        <v>0</v>
      </c>
      <c r="Q9" s="23">
        <v>0</v>
      </c>
      <c r="R9" s="22"/>
      <c r="S9" s="22">
        <f>SUM(B9:P9)</f>
        <v>62</v>
      </c>
    </row>
    <row r="10" spans="1:19" ht="12.75" customHeight="1">
      <c r="A10" s="9">
        <v>2006</v>
      </c>
      <c r="B10" s="22">
        <v>0</v>
      </c>
      <c r="C10" s="10"/>
      <c r="D10" s="22">
        <v>1</v>
      </c>
      <c r="E10" s="22">
        <v>1</v>
      </c>
      <c r="F10" s="10"/>
      <c r="G10" s="22">
        <v>0</v>
      </c>
      <c r="H10" s="10"/>
      <c r="I10" s="22">
        <v>0</v>
      </c>
      <c r="J10" s="22">
        <v>3</v>
      </c>
      <c r="K10" s="22">
        <v>7</v>
      </c>
      <c r="L10" s="22">
        <v>2</v>
      </c>
      <c r="M10" s="22">
        <v>0</v>
      </c>
      <c r="N10" s="22">
        <v>40</v>
      </c>
      <c r="O10" s="10"/>
      <c r="P10" s="22">
        <v>0</v>
      </c>
      <c r="Q10" s="23">
        <v>0</v>
      </c>
      <c r="R10" s="10"/>
      <c r="S10" s="22">
        <f>SUM(B10:P10)</f>
        <v>54</v>
      </c>
    </row>
    <row r="11" spans="1:19" ht="12.75" customHeight="1">
      <c r="A11" s="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2.75" customHeight="1">
      <c r="A12" s="16"/>
      <c r="B12" s="44">
        <v>2007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2.75" customHeight="1">
      <c r="A13" s="9" t="s">
        <v>17</v>
      </c>
      <c r="B13" s="22" t="s">
        <v>21</v>
      </c>
      <c r="D13" s="22" t="s">
        <v>21</v>
      </c>
      <c r="E13" s="22">
        <v>1</v>
      </c>
      <c r="G13" s="22">
        <v>0</v>
      </c>
      <c r="I13" s="22">
        <v>1</v>
      </c>
      <c r="J13" s="22">
        <v>2</v>
      </c>
      <c r="K13" s="22">
        <v>6</v>
      </c>
      <c r="L13" s="22">
        <v>2</v>
      </c>
      <c r="M13" s="22">
        <v>0</v>
      </c>
      <c r="N13" s="22">
        <v>33</v>
      </c>
      <c r="P13" s="22" t="s">
        <v>21</v>
      </c>
      <c r="Q13" s="22" t="s">
        <v>21</v>
      </c>
      <c r="R13" s="10"/>
      <c r="S13" s="22">
        <f>SUM(B13:P13)</f>
        <v>45</v>
      </c>
    </row>
    <row r="14" spans="1:19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4"/>
      <c r="R14" s="10"/>
      <c r="S14" s="10"/>
    </row>
    <row r="15" spans="1:19" ht="12.75" customHeight="1">
      <c r="A15" s="11" t="s">
        <v>15</v>
      </c>
      <c r="B15" s="25">
        <f>SUM(B16:B18)</f>
        <v>535</v>
      </c>
      <c r="C15" s="10"/>
      <c r="D15" s="25">
        <f>SUM(D16:D18)</f>
        <v>2903</v>
      </c>
      <c r="E15" s="25">
        <f>SUM(E16:E18)</f>
        <v>980</v>
      </c>
      <c r="F15" s="25"/>
      <c r="G15" s="25">
        <f>SUM(G16:G18)</f>
        <v>3</v>
      </c>
      <c r="H15" s="26"/>
      <c r="I15" s="25">
        <f>SUM(I16:I18)</f>
        <v>1125</v>
      </c>
      <c r="J15" s="25">
        <f aca="true" t="shared" si="0" ref="J15:Q15">SUM(J16:J18)</f>
        <v>794</v>
      </c>
      <c r="K15" s="25">
        <f t="shared" si="0"/>
        <v>5958</v>
      </c>
      <c r="L15" s="25">
        <f t="shared" si="0"/>
        <v>2347</v>
      </c>
      <c r="M15" s="25">
        <f t="shared" si="0"/>
        <v>231</v>
      </c>
      <c r="N15" s="25">
        <f t="shared" si="0"/>
        <v>5106</v>
      </c>
      <c r="O15" s="26"/>
      <c r="P15" s="25">
        <f t="shared" si="0"/>
        <v>297</v>
      </c>
      <c r="Q15" s="28">
        <f t="shared" si="0"/>
        <v>127</v>
      </c>
      <c r="R15" s="10"/>
      <c r="S15" s="24">
        <f>SUM(B15:P15)</f>
        <v>20279</v>
      </c>
    </row>
    <row r="16" spans="1:20" ht="12.75" customHeight="1">
      <c r="A16" s="11" t="s">
        <v>12</v>
      </c>
      <c r="B16" s="24">
        <f>78+9+12+26+1+15</f>
        <v>141</v>
      </c>
      <c r="C16" s="10"/>
      <c r="D16" s="24">
        <f>314+27+763+42+428+93+289</f>
        <v>1956</v>
      </c>
      <c r="E16" s="24">
        <f>89+1+9+242+59+89+44+119</f>
        <v>652</v>
      </c>
      <c r="F16" s="25"/>
      <c r="G16" s="25">
        <v>3</v>
      </c>
      <c r="H16" s="27"/>
      <c r="I16" s="27">
        <f>75+1+40+57+82+142+109+139</f>
        <v>645</v>
      </c>
      <c r="J16" s="27">
        <f>21+2+4+14+36+40+44+61</f>
        <v>222</v>
      </c>
      <c r="K16" s="27">
        <f>166+6+152+361+384+152+151+209</f>
        <v>1581</v>
      </c>
      <c r="L16" s="27">
        <f>399+2+93+310+12+226+67+204</f>
        <v>1313</v>
      </c>
      <c r="M16" s="27">
        <f>67+35+5+2+49</f>
        <v>158</v>
      </c>
      <c r="N16" s="27">
        <f>422+33+100+715+380+352+302+445</f>
        <v>2749</v>
      </c>
      <c r="O16" s="26"/>
      <c r="P16" s="26">
        <f>20+34+3+23+11+12</f>
        <v>103</v>
      </c>
      <c r="Q16" s="29">
        <f>12+29+6+6</f>
        <v>53</v>
      </c>
      <c r="R16" s="10"/>
      <c r="S16" s="24">
        <f>SUM(B16:P16)</f>
        <v>9523</v>
      </c>
      <c r="T16" s="13"/>
    </row>
    <row r="17" spans="1:20" ht="12.75" customHeight="1">
      <c r="A17" s="11" t="s">
        <v>13</v>
      </c>
      <c r="B17" s="24">
        <f>7+8+9+26</f>
        <v>50</v>
      </c>
      <c r="C17" s="10"/>
      <c r="D17" s="24">
        <f>114+64+42+141</f>
        <v>361</v>
      </c>
      <c r="E17" s="24">
        <f>28+52+5+131</f>
        <v>216</v>
      </c>
      <c r="F17" s="25"/>
      <c r="G17" s="25">
        <v>0</v>
      </c>
      <c r="H17" s="27"/>
      <c r="I17" s="27">
        <f>11+15+23+29</f>
        <v>78</v>
      </c>
      <c r="J17" s="27">
        <f>34+84+17+50</f>
        <v>185</v>
      </c>
      <c r="K17" s="27">
        <f>84+143+56+411</f>
        <v>694</v>
      </c>
      <c r="L17" s="27">
        <f>348+46+34+23</f>
        <v>451</v>
      </c>
      <c r="M17" s="27">
        <f>5+9+1+1</f>
        <v>16</v>
      </c>
      <c r="N17" s="27">
        <f>115+345+96+519</f>
        <v>1075</v>
      </c>
      <c r="O17" s="26"/>
      <c r="P17" s="26">
        <f>44+14+1+33</f>
        <v>92</v>
      </c>
      <c r="Q17" s="29">
        <f>18+1</f>
        <v>19</v>
      </c>
      <c r="R17" s="10"/>
      <c r="S17" s="24">
        <f>SUM(B17:P17)</f>
        <v>3218</v>
      </c>
      <c r="T17" s="13"/>
    </row>
    <row r="18" spans="1:20" ht="12.75" customHeight="1">
      <c r="A18" s="11" t="s">
        <v>14</v>
      </c>
      <c r="B18" s="24">
        <f>10+2+100+42+128+8+37+17</f>
        <v>344</v>
      </c>
      <c r="C18" s="10"/>
      <c r="D18" s="24">
        <f>29+3+146+68+17+109+150+64</f>
        <v>586</v>
      </c>
      <c r="E18" s="24">
        <f>8+1+31+22+9+8+15+18</f>
        <v>112</v>
      </c>
      <c r="F18" s="25"/>
      <c r="G18" s="25">
        <v>0</v>
      </c>
      <c r="H18" s="27"/>
      <c r="I18" s="27">
        <f>45+2+27+14+5+13+134+162</f>
        <v>402</v>
      </c>
      <c r="J18" s="27">
        <f>15+4+47+36+4+19+187+75</f>
        <v>387</v>
      </c>
      <c r="K18" s="27">
        <f>36+8+100+15+12+55+1952+1505</f>
        <v>3683</v>
      </c>
      <c r="L18" s="27">
        <f>89+9+6+174+8+5+25+267</f>
        <v>583</v>
      </c>
      <c r="M18" s="27">
        <f>2+1+3+13+1+33+4</f>
        <v>57</v>
      </c>
      <c r="N18" s="27">
        <f>161+61+133+191+55+184+342+155</f>
        <v>1282</v>
      </c>
      <c r="O18" s="26"/>
      <c r="P18" s="26">
        <f>59+13+13+2+7+8</f>
        <v>102</v>
      </c>
      <c r="Q18" s="29">
        <f>43+2+2+3+5</f>
        <v>55</v>
      </c>
      <c r="R18" s="10"/>
      <c r="S18" s="24">
        <f>SUM(B18:P18)</f>
        <v>7538</v>
      </c>
      <c r="T18" s="13"/>
    </row>
    <row r="19" spans="1:19" ht="12.75" customHeight="1">
      <c r="A19" s="3"/>
      <c r="B19" s="4"/>
      <c r="C19" s="4"/>
      <c r="D19" s="4"/>
      <c r="E19" s="4"/>
      <c r="F19" s="4"/>
      <c r="G19" s="4"/>
      <c r="H19" s="12"/>
      <c r="I19" s="12"/>
      <c r="J19" s="12"/>
      <c r="K19" s="12"/>
      <c r="L19" s="12"/>
      <c r="M19" s="12"/>
      <c r="N19" s="12"/>
      <c r="O19" s="12"/>
      <c r="P19" s="12"/>
      <c r="Q19" s="15"/>
      <c r="R19" s="12"/>
      <c r="S19" s="12"/>
    </row>
    <row r="20" ht="12.75" customHeight="1">
      <c r="A20" s="5"/>
    </row>
    <row r="21" spans="1:6" ht="12.75" customHeight="1">
      <c r="A21" s="42" t="s">
        <v>16</v>
      </c>
      <c r="B21" s="43"/>
      <c r="C21" s="43"/>
      <c r="D21" s="43"/>
      <c r="E21" s="43"/>
      <c r="F21" s="6"/>
    </row>
    <row r="22" spans="1:9" ht="12.75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</row>
    <row r="23" spans="1:19" ht="12.75" customHeight="1">
      <c r="A23" s="32" t="s">
        <v>17</v>
      </c>
      <c r="B23" s="31" t="s">
        <v>22</v>
      </c>
      <c r="C23" s="30"/>
      <c r="D23" s="31" t="s">
        <v>22</v>
      </c>
      <c r="E23" s="1">
        <v>2</v>
      </c>
      <c r="G23" s="22" t="s">
        <v>23</v>
      </c>
      <c r="I23" s="1">
        <v>1</v>
      </c>
      <c r="J23" s="1">
        <v>2</v>
      </c>
      <c r="K23" s="1">
        <v>5</v>
      </c>
      <c r="L23" s="1">
        <v>2</v>
      </c>
      <c r="M23" s="22" t="s">
        <v>23</v>
      </c>
      <c r="N23" s="1">
        <v>29</v>
      </c>
      <c r="P23" s="31" t="s">
        <v>22</v>
      </c>
      <c r="Q23" s="31" t="s">
        <v>22</v>
      </c>
      <c r="R23" s="31"/>
      <c r="S23" s="22">
        <f>SUM(B23:P23)</f>
        <v>41</v>
      </c>
    </row>
  </sheetData>
  <mergeCells count="20">
    <mergeCell ref="I4:I5"/>
    <mergeCell ref="M4:M5"/>
    <mergeCell ref="N4:N5"/>
    <mergeCell ref="A21:E21"/>
    <mergeCell ref="B3:B5"/>
    <mergeCell ref="D3:E3"/>
    <mergeCell ref="D4:D5"/>
    <mergeCell ref="E4:E5"/>
    <mergeCell ref="B12:S12"/>
    <mergeCell ref="K4:K5"/>
    <mergeCell ref="A22:I22"/>
    <mergeCell ref="J4:J5"/>
    <mergeCell ref="L4:L5"/>
    <mergeCell ref="A1:S1"/>
    <mergeCell ref="A3:A5"/>
    <mergeCell ref="P4:P5"/>
    <mergeCell ref="G3:G5"/>
    <mergeCell ref="I3:N3"/>
    <mergeCell ref="P3:Q3"/>
    <mergeCell ref="S3:S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2009-05-25T10:47:43Z</cp:lastPrinted>
  <dcterms:created xsi:type="dcterms:W3CDTF">2007-12-17T16:51:13Z</dcterms:created>
  <dcterms:modified xsi:type="dcterms:W3CDTF">2009-05-25T10:47:44Z</dcterms:modified>
  <cp:category/>
  <cp:version/>
  <cp:contentType/>
  <cp:contentStatus/>
</cp:coreProperties>
</file>