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<sst xmlns="http://schemas.openxmlformats.org/spreadsheetml/2006/main" count="21" uniqueCount="19">
  <si>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</si>
  <si>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</si>
  <si>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</si>
  <si>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</si>
  <si>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</si>
  <si>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</si>
  <si>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</si>
  <si>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</si>
  <si>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</si>
  <si>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</si>
  <si>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Mezzogiorno</t>
  </si>
  <si>
    <t xml:space="preserve">ITALIA </t>
  </si>
  <si>
    <t>(a) premi contabilizzati dalle imprese di assicurazione nazionale e dalle rappresentanze in Italia di imprese con sede legale in uno Stato terzo rispetto all'Unione Europea</t>
  </si>
  <si>
    <t>Valle d'Aosta/Vallée d'Aoste</t>
  </si>
  <si>
    <r>
      <t>Fonte:</t>
    </r>
    <r>
      <rPr>
        <sz val="7"/>
        <rFont val="Arial"/>
        <family val="2"/>
      </rPr>
      <t xml:space="preserve"> ISVAP</t>
    </r>
  </si>
  <si>
    <t>AREE GEOGRAFICHE</t>
  </si>
  <si>
    <r>
      <t>Direzioni Generali</t>
    </r>
    <r>
      <rPr>
        <sz val="8"/>
        <rFont val="Arial"/>
        <family val="2"/>
      </rPr>
      <t xml:space="preserve"> (b)</t>
    </r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</si>
  <si>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</si>
  <si>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r>
      <t>Tavola 18.21 -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 xml:space="preserve">- Valle d'Aosta e aree geografiche - Anno 2007 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</si>
</sst>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78" fontId="6" fillId="0" borderId="2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178" fontId="6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17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43" fontId="6" fillId="0" borderId="0" xfId="17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horizontal="right" vertical="center"/>
    </xf>
    <xf numFmtId="2" fontId="4" fillId="0" borderId="0" xfId="19" applyNumberFormat="1" applyFont="1" applyFill="1" applyAlignment="1">
      <alignment horizontal="right" vertical="center"/>
    </xf>
    <xf numFmtId="186" fontId="6" fillId="0" borderId="0" xfId="17" applyNumberFormat="1" applyFont="1" applyFill="1" applyAlignment="1">
      <alignment horizontal="right" vertical="center"/>
    </xf>
    <xf numFmtId="43" fontId="13" fillId="0" borderId="0" xfId="17" applyNumberFormat="1" applyFont="1" applyFill="1" applyAlignment="1">
      <alignment horizontal="right" vertical="center"/>
    </xf>
    <xf numFmtId="43" fontId="12" fillId="0" borderId="0" xfId="17" applyNumberFormat="1" applyFont="1" applyFill="1" applyAlignment="1">
      <alignment horizontal="right" vertical="center"/>
    </xf>
    <xf numFmtId="2" fontId="6" fillId="0" borderId="0" xfId="19" applyNumberFormat="1" applyFont="1" applyFill="1" applyAlignment="1">
      <alignment horizontal="right" vertical="center"/>
    </xf>
    <xf numFmtId="178" fontId="13" fillId="0" borderId="0" xfId="17" applyNumberFormat="1" applyFont="1" applyFill="1" applyBorder="1" applyAlignment="1">
      <alignment vertical="center"/>
    </xf>
    <xf numFmtId="178" fontId="13" fillId="0" borderId="0" xfId="17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/>
    </xf>
    <xf numFmtId="178" fontId="4" fillId="0" borderId="0" xfId="17" applyNumberFormat="1" applyFont="1" applyFill="1" applyAlignment="1">
      <alignment horizontal="right" vertical="center"/>
    </xf>
    <xf numFmtId="178" fontId="12" fillId="0" borderId="0" xfId="17" applyNumberFormat="1" applyFont="1" applyFill="1" applyAlignment="1">
      <alignment horizontal="right" vertical="center"/>
    </xf>
    <xf numFmtId="178" fontId="4" fillId="0" borderId="0" xfId="17" applyNumberFormat="1" applyFont="1" applyFill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0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5.5" customHeight="1">
      <c r="A1" s="41" t="s">
        <v>18</v>
      </c>
      <c r="B1" s="41"/>
      <c r="C1" s="41"/>
      <c r="D1" s="41"/>
      <c r="E1" s="41"/>
      <c r="F1" s="41"/>
      <c r="G1" s="41"/>
      <c r="H1" s="41"/>
    </row>
    <row r="3" spans="1:8" ht="12.75">
      <c r="A3" s="42" t="s">
        <v>15</v>
      </c>
      <c r="B3" s="45" t="s">
        <v>0</v>
      </c>
      <c r="C3" s="45"/>
      <c r="D3" s="45"/>
      <c r="E3" s="45"/>
      <c r="F3" s="1"/>
      <c r="G3" s="45" t="s">
        <v>1</v>
      </c>
      <c r="H3" s="45"/>
    </row>
    <row r="4" spans="1:8" s="3" customFormat="1" ht="12.75" customHeight="1">
      <c r="A4" s="43"/>
      <c r="B4" s="39" t="s">
        <v>2</v>
      </c>
      <c r="C4" s="39" t="s">
        <v>3</v>
      </c>
      <c r="D4" s="46" t="s">
        <v>4</v>
      </c>
      <c r="E4" s="46"/>
      <c r="F4" s="39" t="s">
        <v>5</v>
      </c>
      <c r="G4" s="39" t="s">
        <v>6</v>
      </c>
      <c r="H4" s="39" t="s">
        <v>3</v>
      </c>
    </row>
    <row r="5" spans="1:8" s="3" customFormat="1" ht="12.75" customHeight="1">
      <c r="A5" s="44"/>
      <c r="B5" s="40"/>
      <c r="C5" s="40"/>
      <c r="D5" s="13" t="s">
        <v>6</v>
      </c>
      <c r="E5" s="13" t="s">
        <v>7</v>
      </c>
      <c r="F5" s="40"/>
      <c r="G5" s="40"/>
      <c r="H5" s="40"/>
    </row>
    <row r="6" spans="1:8" s="3" customFormat="1" ht="12.75" customHeight="1">
      <c r="A6" s="14"/>
      <c r="B6" s="15"/>
      <c r="C6" s="15"/>
      <c r="D6" s="16"/>
      <c r="E6" s="16"/>
      <c r="F6" s="15"/>
      <c r="G6" s="15"/>
      <c r="H6" s="15"/>
    </row>
    <row r="7" spans="1:8" s="5" customFormat="1" ht="12.75">
      <c r="A7" s="33" t="s">
        <v>13</v>
      </c>
      <c r="B7" s="34">
        <v>78792</v>
      </c>
      <c r="C7" s="22">
        <f>B7/$B$9*100</f>
        <v>0.2092448002699001</v>
      </c>
      <c r="D7" s="35">
        <v>34285</v>
      </c>
      <c r="E7" s="29">
        <f>D7/$D$9*100</f>
        <v>0.18797311959717775</v>
      </c>
      <c r="F7" s="26">
        <f>D7/B7*100</f>
        <v>43.51330084272515</v>
      </c>
      <c r="G7" s="36">
        <v>144596</v>
      </c>
      <c r="H7" s="22">
        <f>G7/$G$9*100</f>
        <v>0.23534713205554536</v>
      </c>
    </row>
    <row r="8" spans="1:8" s="5" customFormat="1" ht="12.75">
      <c r="A8" s="4"/>
      <c r="B8" s="19"/>
      <c r="C8" s="22"/>
      <c r="D8" s="19"/>
      <c r="E8" s="22"/>
      <c r="F8" s="26"/>
      <c r="G8" s="18"/>
      <c r="H8" s="22"/>
    </row>
    <row r="9" spans="1:9" s="5" customFormat="1" ht="12.75">
      <c r="A9" s="6" t="s">
        <v>11</v>
      </c>
      <c r="B9" s="23">
        <f>SUM(B10:B13)</f>
        <v>37655416</v>
      </c>
      <c r="C9" s="25">
        <f>SUM(C10:C13)</f>
        <v>100.007077966155</v>
      </c>
      <c r="D9" s="31">
        <f>SUM(D10:D13)</f>
        <v>18239310</v>
      </c>
      <c r="E9" s="32">
        <f>SUM(E10:E13)</f>
        <v>99.99999999999999</v>
      </c>
      <c r="F9" s="30">
        <f>D9/B9*100</f>
        <v>48.43741468690719</v>
      </c>
      <c r="G9" s="23">
        <f>SUM(G10:G13)</f>
        <v>61439457</v>
      </c>
      <c r="H9" s="24">
        <f>SUM(H10:H13)</f>
        <v>99.99000000000001</v>
      </c>
      <c r="I9" s="21"/>
    </row>
    <row r="10" spans="1:8" ht="12.75">
      <c r="A10" s="4" t="s">
        <v>8</v>
      </c>
      <c r="B10" s="19">
        <f>3145555+78792+8289397+684856+3135606+723368+1233373+3310791</f>
        <v>20601738</v>
      </c>
      <c r="C10" s="27">
        <f>B10/$B$9*100</f>
        <v>54.71122135524941</v>
      </c>
      <c r="D10" s="20">
        <f>1322829+34285+3079391+273711+1476665+332647+511466+1491843</f>
        <v>8522837</v>
      </c>
      <c r="E10" s="28">
        <f>D10/$D$9*100</f>
        <v>46.72784770915128</v>
      </c>
      <c r="F10" s="30">
        <f>D10/B10*100</f>
        <v>41.36950484468835</v>
      </c>
      <c r="G10" s="18">
        <f>5793183+144596+14633487+738847+5778878+1540857+1659135+5610964</f>
        <v>35899947</v>
      </c>
      <c r="H10" s="24">
        <f>ROUND(G10/$G$9*100,2)</f>
        <v>58.43</v>
      </c>
    </row>
    <row r="11" spans="1:8" ht="12.75">
      <c r="A11" s="4" t="s">
        <v>9</v>
      </c>
      <c r="B11" s="19">
        <f>2586385+494825+909460+4218810</f>
        <v>8209480</v>
      </c>
      <c r="C11" s="27">
        <f>B11/$B$9*100</f>
        <v>21.801591569191533</v>
      </c>
      <c r="D11" s="20">
        <f>1367089+278375+516019+2007962</f>
        <v>4169445</v>
      </c>
      <c r="E11" s="28">
        <f>D11/$D$9*100</f>
        <v>22.85966409913533</v>
      </c>
      <c r="F11" s="30">
        <f>D11/B11*100</f>
        <v>50.78817415963008</v>
      </c>
      <c r="G11" s="18">
        <f>3610486+818048+1285695+5157466</f>
        <v>10871695</v>
      </c>
      <c r="H11" s="24">
        <f>ROUND(G11/$G$9*100,2)</f>
        <v>17.69</v>
      </c>
    </row>
    <row r="12" spans="1:8" ht="12.75">
      <c r="A12" s="4" t="s">
        <v>10</v>
      </c>
      <c r="B12" s="19">
        <f>610844+114765+2179848+1485044+205647+697320+1779794+684854</f>
        <v>7758116</v>
      </c>
      <c r="C12" s="27">
        <v>20.61</v>
      </c>
      <c r="D12" s="20">
        <f>369562+78205+1519959+1048930+142156+492114+1248464+457978</f>
        <v>5357368</v>
      </c>
      <c r="E12" s="28">
        <f>D12/$D$9*100</f>
        <v>29.372646224007376</v>
      </c>
      <c r="F12" s="30">
        <f>D12/B12*100</f>
        <v>69.05501284074639</v>
      </c>
      <c r="G12" s="18">
        <f>713871+225384+3231836+2385457+292317+983491+2727128+655237</f>
        <v>11214721</v>
      </c>
      <c r="H12" s="24">
        <f>ROUND(G12/$G$9*100,2)</f>
        <v>18.25</v>
      </c>
    </row>
    <row r="13" spans="1:8" ht="12.75">
      <c r="A13" s="4" t="s">
        <v>16</v>
      </c>
      <c r="B13" s="19">
        <v>1086082</v>
      </c>
      <c r="C13" s="27">
        <f>B13/$B$9*100</f>
        <v>2.8842650417140523</v>
      </c>
      <c r="D13" s="20">
        <v>189660</v>
      </c>
      <c r="E13" s="28">
        <f>D13/$D$9*100</f>
        <v>1.0398419677060151</v>
      </c>
      <c r="F13" s="30">
        <f>D13/B13*100</f>
        <v>17.462769846107385</v>
      </c>
      <c r="G13" s="18">
        <v>3453094</v>
      </c>
      <c r="H13" s="24">
        <f>ROUND(G13/$G$9*100,2)</f>
        <v>5.62</v>
      </c>
    </row>
    <row r="14" spans="1:8" ht="12.75">
      <c r="A14" s="7"/>
      <c r="B14" s="8"/>
      <c r="C14" s="8"/>
      <c r="D14" s="8"/>
      <c r="E14" s="8"/>
      <c r="F14" s="8"/>
      <c r="G14" s="8"/>
      <c r="H14" s="8"/>
    </row>
    <row r="15" spans="1:8" ht="12.75">
      <c r="A15" s="9"/>
      <c r="B15" s="10"/>
      <c r="C15" s="10"/>
      <c r="H15" s="17"/>
    </row>
    <row r="16" spans="1:3" ht="12.75">
      <c r="A16" s="12" t="s">
        <v>14</v>
      </c>
      <c r="B16" s="11"/>
      <c r="C16" s="11"/>
    </row>
    <row r="17" spans="1:8" ht="12.75" customHeight="1">
      <c r="A17" s="37" t="s">
        <v>12</v>
      </c>
      <c r="B17" s="37"/>
      <c r="C17" s="37"/>
      <c r="D17" s="37"/>
      <c r="E17" s="37"/>
      <c r="F17" s="37"/>
      <c r="G17" s="37"/>
      <c r="H17" s="37"/>
    </row>
    <row r="18" spans="1:8" ht="23.25" customHeight="1">
      <c r="A18" s="37" t="s">
        <v>17</v>
      </c>
      <c r="B18" s="37"/>
      <c r="C18" s="37"/>
      <c r="D18" s="37"/>
      <c r="E18" s="37"/>
      <c r="F18" s="37"/>
      <c r="G18" s="37"/>
      <c r="H18" s="37"/>
    </row>
    <row r="19" spans="1:8" ht="12.75">
      <c r="A19" s="38"/>
      <c r="B19" s="38"/>
      <c r="C19" s="38"/>
      <c r="D19" s="38"/>
      <c r="E19" s="38"/>
      <c r="F19" s="38"/>
      <c r="G19" s="38"/>
      <c r="H19" s="38"/>
    </row>
    <row r="20" spans="1:3" ht="12.75">
      <c r="A20" s="11"/>
      <c r="B20" s="11"/>
      <c r="C20" s="11"/>
    </row>
  </sheetData>
  <mergeCells count="12">
    <mergeCell ref="D4:E4"/>
    <mergeCell ref="B3:E3"/>
    <mergeCell ref="A18:H19"/>
    <mergeCell ref="F4:F5"/>
    <mergeCell ref="A1:H1"/>
    <mergeCell ref="A3:A5"/>
    <mergeCell ref="A17:H17"/>
    <mergeCell ref="G3:H3"/>
    <mergeCell ref="G4:G5"/>
    <mergeCell ref="H4:H5"/>
    <mergeCell ref="B4:B5"/>
    <mergeCell ref="C4:C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2009-05-25T10:57:08Z</cp:lastPrinted>
  <dcterms:created xsi:type="dcterms:W3CDTF">2008-02-21T16:48:00Z</dcterms:created>
  <dcterms:modified xsi:type="dcterms:W3CDTF">2009-05-25T10:57:10Z</dcterms:modified>
  <cp:category/>
  <cp:version/>
  <cp:contentType/>
  <cp:contentStatus/>
</cp:coreProperties>
</file>