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" yWindow="1020" windowWidth="15480" windowHeight="11640" activeTab="0"/>
  </bookViews>
  <sheets>
    <sheet name="T2_02" sheetId="1" r:id="rId1"/>
  </sheets>
  <definedNames>
    <definedName name="_xlnm.Print_Area" localSheetId="0">'T2_02'!$A$1:$P$26</definedName>
    <definedName name="HTML1_1" hidden="1">"[T2_1i.xls]T2_1i!$A$1:$S$68"</definedName>
    <definedName name="HTML1_10" hidden="1">""</definedName>
    <definedName name="HTML1_11" hidden="1">1</definedName>
    <definedName name="HTML1_12" hidden="1">"E:\Unione\Internet\Html\T2_1i.htm"</definedName>
    <definedName name="HTML1_2" hidden="1">1</definedName>
    <definedName name="HTML1_3" hidden="1">"T2_1i"</definedName>
    <definedName name="HTML1_4" hidden="1">""</definedName>
    <definedName name="HTML1_5" hidden="1">""</definedName>
    <definedName name="HTML1_6" hidden="1">-4146</definedName>
    <definedName name="HTML1_7" hidden="1">-4146</definedName>
    <definedName name="HTML1_8" hidden="1">""</definedName>
    <definedName name="HTML1_9" hidden="1">""</definedName>
    <definedName name="HTMLCount" hidden="1">1</definedName>
  </definedNames>
  <calcPr fullCalcOnLoad="1"/>
</workbook>
</file>

<file path=xl/sharedStrings.xml><?xml version="1.0" encoding="utf-8"?>
<sst xmlns="http://schemas.openxmlformats.org/spreadsheetml/2006/main" count="36" uniqueCount="31">
  <si>
    <t>Iscrizioni e cancellazioni anagrafiche nell'anno di riferimento</t>
  </si>
  <si>
    <t>Per movimento</t>
  </si>
  <si>
    <t>naturale</t>
  </si>
  <si>
    <t>Famiglie</t>
  </si>
  <si>
    <t>Nati vivi</t>
  </si>
  <si>
    <t>Morti</t>
  </si>
  <si>
    <t>Numero</t>
  </si>
  <si>
    <t>Totale</t>
  </si>
  <si>
    <t>di cui      maschi</t>
  </si>
  <si>
    <t>Per trasferimento di residenza</t>
  </si>
  <si>
    <t>Iscritti</t>
  </si>
  <si>
    <t>Cancellati</t>
  </si>
  <si>
    <t>di cui per l'estero</t>
  </si>
  <si>
    <t xml:space="preserve">di cui da estero </t>
  </si>
  <si>
    <t>Nord</t>
  </si>
  <si>
    <t>Centro</t>
  </si>
  <si>
    <t>Mezzogiorno</t>
  </si>
  <si>
    <t>Totale Cancellati</t>
  </si>
  <si>
    <t>Totale Iscritti</t>
  </si>
  <si>
    <t>ITALIA</t>
  </si>
  <si>
    <t>Valle d'Aosta/Vallée d'Aoste</t>
  </si>
  <si>
    <t>Tavola 2.3 - Bilancio demografico della popolazione residente - Anni 2001 - 2006</t>
  </si>
  <si>
    <t>dimensione media</t>
  </si>
  <si>
    <t>Popolazione residente
 al 31/12 dell'anno di riferimento</t>
  </si>
  <si>
    <t>(a) dall'1-1-01 al 21-10-01</t>
  </si>
  <si>
    <t>(b) dal 22-10-01 al 31-12-01</t>
  </si>
  <si>
    <t xml:space="preserve"> - </t>
  </si>
  <si>
    <t>ANNI 
AREE GEOGRAFICHE</t>
  </si>
  <si>
    <r>
      <t>Fonte:</t>
    </r>
    <r>
      <rPr>
        <sz val="7"/>
        <rFont val="Arial"/>
        <family val="2"/>
      </rPr>
      <t xml:space="preserve"> Istat, Anno 2001 - Popolazione e movimento anagrafico dei comuni; Anni successivi , sito internet http://demo.istat.it/</t>
    </r>
  </si>
  <si>
    <r>
      <t xml:space="preserve">2001 </t>
    </r>
    <r>
      <rPr>
        <i/>
        <sz val="8"/>
        <rFont val="Arial"/>
        <family val="2"/>
      </rPr>
      <t>(a)</t>
    </r>
  </si>
  <si>
    <r>
      <t xml:space="preserve">2001 </t>
    </r>
    <r>
      <rPr>
        <i/>
        <sz val="8"/>
        <rFont val="Arial"/>
        <family val="2"/>
      </rPr>
      <t>(b)</t>
    </r>
  </si>
</sst>
</file>

<file path=xl/styles.xml><?xml version="1.0" encoding="utf-8"?>
<styleSheet xmlns="http://schemas.openxmlformats.org/spreadsheetml/2006/main">
  <numFmts count="4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€&quot;\ #,##0_);\(&quot;€&quot;\ #,##0\)"/>
    <numFmt numFmtId="171" formatCode="&quot;€&quot;\ #,##0_);[Red]\(&quot;€&quot;\ #,##0\)"/>
    <numFmt numFmtId="172" formatCode="&quot;€&quot;\ #,##0.00_);\(&quot;€&quot;\ #,##0.00\)"/>
    <numFmt numFmtId="173" formatCode="&quot;€&quot;\ #,##0.00_);[Red]\(&quot;€&quot;\ #,##0.00\)"/>
    <numFmt numFmtId="174" formatCode="_(&quot;€&quot;\ * #,##0_);_(&quot;€&quot;\ * \(#,##0\);_(&quot;€&quot;\ * &quot;-&quot;_);_(@_)"/>
    <numFmt numFmtId="175" formatCode="_(* #,##0_);_(* \(#,##0\);_(* &quot;-&quot;_);_(@_)"/>
    <numFmt numFmtId="176" formatCode="_(&quot;€&quot;\ * #,##0.00_);_(&quot;€&quot;\ * \(#,##0.00\);_(&quot;€&quot;\ * &quot;-&quot;??_);_(@_)"/>
    <numFmt numFmtId="177" formatCode="_(* #,##0.00_);_(* \(#,##0.00\);_(* &quot;-&quot;??_);_(@_)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0.0"/>
    <numFmt numFmtId="185" formatCode="#,##0.0"/>
    <numFmt numFmtId="186" formatCode="0.000"/>
    <numFmt numFmtId="187" formatCode="0.0000"/>
    <numFmt numFmtId="188" formatCode="0.00000"/>
    <numFmt numFmtId="189" formatCode="0.000000"/>
    <numFmt numFmtId="190" formatCode="0.0000000"/>
    <numFmt numFmtId="191" formatCode="0.00000000"/>
    <numFmt numFmtId="192" formatCode="0.000000000"/>
    <numFmt numFmtId="193" formatCode="&quot;Sì&quot;;&quot;Sì&quot;;&quot;No&quot;"/>
    <numFmt numFmtId="194" formatCode="&quot;Vero&quot;;&quot;Vero&quot;;&quot;Falso&quot;"/>
    <numFmt numFmtId="195" formatCode="&quot;Attivo&quot;;&quot;Attivo&quot;;&quot;Disattivo&quot;"/>
    <numFmt numFmtId="196" formatCode="[$€-2]\ #.##000_);[Red]\([$€-2]\ #.##000\)"/>
  </numFmts>
  <fonts count="1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0" fillId="2" borderId="0" xfId="0" applyFont="1" applyFill="1" applyAlignment="1">
      <alignment/>
    </xf>
    <xf numFmtId="3" fontId="0" fillId="2" borderId="0" xfId="0" applyNumberFormat="1" applyFont="1" applyFill="1" applyAlignment="1">
      <alignment/>
    </xf>
    <xf numFmtId="185" fontId="0" fillId="2" borderId="0" xfId="0" applyNumberFormat="1" applyFont="1" applyFill="1" applyAlignment="1">
      <alignment vertical="center"/>
    </xf>
    <xf numFmtId="3" fontId="0" fillId="2" borderId="0" xfId="0" applyNumberFormat="1" applyFont="1" applyFill="1" applyAlignment="1">
      <alignment horizontal="right"/>
    </xf>
    <xf numFmtId="49" fontId="6" fillId="2" borderId="0" xfId="0" applyNumberFormat="1" applyFont="1" applyFill="1" applyAlignment="1">
      <alignment horizontal="left" vertical="center"/>
    </xf>
    <xf numFmtId="3" fontId="7" fillId="2" borderId="0" xfId="0" applyNumberFormat="1" applyFont="1" applyFill="1" applyAlignment="1">
      <alignment/>
    </xf>
    <xf numFmtId="3" fontId="7" fillId="2" borderId="0" xfId="0" applyNumberFormat="1" applyFont="1" applyFill="1" applyAlignment="1">
      <alignment horizontal="right"/>
    </xf>
    <xf numFmtId="0" fontId="7" fillId="2" borderId="0" xfId="0" applyFont="1" applyFill="1" applyAlignment="1">
      <alignment/>
    </xf>
    <xf numFmtId="184" fontId="9" fillId="2" borderId="0" xfId="0" applyNumberFormat="1" applyFont="1" applyFill="1" applyBorder="1" applyAlignment="1">
      <alignment vertical="center"/>
    </xf>
    <xf numFmtId="0" fontId="9" fillId="2" borderId="0" xfId="0" applyFont="1" applyFill="1" applyAlignment="1">
      <alignment/>
    </xf>
    <xf numFmtId="0" fontId="9" fillId="2" borderId="0" xfId="0" applyFont="1" applyFill="1" applyBorder="1" applyAlignment="1">
      <alignment horizontal="centerContinuous" wrapText="1"/>
    </xf>
    <xf numFmtId="0" fontId="9" fillId="2" borderId="0" xfId="0" applyFont="1" applyFill="1" applyBorder="1" applyAlignment="1">
      <alignment horizontal="centerContinuous"/>
    </xf>
    <xf numFmtId="184" fontId="9" fillId="2" borderId="0" xfId="0" applyNumberFormat="1" applyFont="1" applyFill="1" applyBorder="1" applyAlignment="1">
      <alignment horizontal="centerContinuous"/>
    </xf>
    <xf numFmtId="0" fontId="9" fillId="2" borderId="0" xfId="0" applyFont="1" applyFill="1" applyBorder="1" applyAlignment="1">
      <alignment horizontal="centerContinuous" vertical="top"/>
    </xf>
    <xf numFmtId="3" fontId="9" fillId="2" borderId="1" xfId="0" applyNumberFormat="1" applyFont="1" applyFill="1" applyBorder="1" applyAlignment="1">
      <alignment horizontal="left" vertical="top"/>
    </xf>
    <xf numFmtId="0" fontId="9" fillId="2" borderId="0" xfId="0" applyFont="1" applyFill="1" applyBorder="1" applyAlignment="1">
      <alignment horizontal="left" vertical="top"/>
    </xf>
    <xf numFmtId="0" fontId="9" fillId="2" borderId="0" xfId="0" applyFont="1" applyFill="1" applyAlignment="1">
      <alignment vertical="top"/>
    </xf>
    <xf numFmtId="0" fontId="9" fillId="2" borderId="2" xfId="0" applyFont="1" applyFill="1" applyBorder="1" applyAlignment="1">
      <alignment horizontal="right" vertical="center" wrapText="1"/>
    </xf>
    <xf numFmtId="3" fontId="10" fillId="2" borderId="2" xfId="0" applyNumberFormat="1" applyFont="1" applyFill="1" applyBorder="1" applyAlignment="1">
      <alignment horizontal="right" vertical="center" wrapText="1"/>
    </xf>
    <xf numFmtId="0" fontId="10" fillId="2" borderId="2" xfId="0" applyFont="1" applyFill="1" applyBorder="1" applyAlignment="1">
      <alignment horizontal="right" vertical="center" wrapText="1"/>
    </xf>
    <xf numFmtId="184" fontId="9" fillId="2" borderId="2" xfId="0" applyNumberFormat="1" applyFont="1" applyFill="1" applyBorder="1" applyAlignment="1">
      <alignment horizontal="right" vertical="center" wrapText="1"/>
    </xf>
    <xf numFmtId="0" fontId="9" fillId="0" borderId="0" xfId="0" applyNumberFormat="1" applyFont="1" applyFill="1" applyAlignment="1">
      <alignment/>
    </xf>
    <xf numFmtId="3" fontId="9" fillId="0" borderId="0" xfId="0" applyNumberFormat="1" applyFont="1" applyFill="1" applyAlignment="1">
      <alignment horizontal="right"/>
    </xf>
    <xf numFmtId="3" fontId="10" fillId="0" borderId="0" xfId="0" applyNumberFormat="1" applyFont="1" applyFill="1" applyAlignment="1">
      <alignment horizontal="right"/>
    </xf>
    <xf numFmtId="184" fontId="9" fillId="2" borderId="0" xfId="0" applyNumberFormat="1" applyFont="1" applyFill="1" applyAlignment="1">
      <alignment/>
    </xf>
    <xf numFmtId="0" fontId="9" fillId="0" borderId="0" xfId="0" applyNumberFormat="1" applyFont="1" applyFill="1" applyAlignment="1">
      <alignment horizontal="left"/>
    </xf>
    <xf numFmtId="0" fontId="9" fillId="0" borderId="0" xfId="0" applyFont="1" applyFill="1" applyAlignment="1">
      <alignment/>
    </xf>
    <xf numFmtId="184" fontId="9" fillId="0" borderId="0" xfId="0" applyNumberFormat="1" applyFont="1" applyFill="1" applyAlignment="1">
      <alignment/>
    </xf>
    <xf numFmtId="3" fontId="9" fillId="2" borderId="0" xfId="0" applyNumberFormat="1" applyFont="1" applyFill="1" applyAlignment="1">
      <alignment/>
    </xf>
    <xf numFmtId="3" fontId="9" fillId="2" borderId="0" xfId="0" applyNumberFormat="1" applyFont="1" applyFill="1" applyAlignment="1">
      <alignment horizontal="right"/>
    </xf>
    <xf numFmtId="3" fontId="11" fillId="2" borderId="0" xfId="0" applyNumberFormat="1" applyFont="1" applyFill="1" applyAlignment="1">
      <alignment/>
    </xf>
    <xf numFmtId="3" fontId="11" fillId="2" borderId="0" xfId="0" applyNumberFormat="1" applyFont="1" applyFill="1" applyAlignment="1">
      <alignment horizontal="right"/>
    </xf>
    <xf numFmtId="3" fontId="12" fillId="2" borderId="0" xfId="0" applyNumberFormat="1" applyFont="1" applyFill="1" applyAlignment="1">
      <alignment horizontal="right"/>
    </xf>
    <xf numFmtId="185" fontId="11" fillId="2" borderId="0" xfId="0" applyNumberFormat="1" applyFont="1" applyFill="1" applyAlignment="1">
      <alignment horizontal="right"/>
    </xf>
    <xf numFmtId="3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9" fillId="2" borderId="0" xfId="0" applyFont="1" applyFill="1" applyAlignment="1">
      <alignment/>
    </xf>
    <xf numFmtId="49" fontId="9" fillId="2" borderId="0" xfId="0" applyNumberFormat="1" applyFont="1" applyFill="1" applyAlignment="1">
      <alignment horizontal="centerContinuous"/>
    </xf>
    <xf numFmtId="3" fontId="9" fillId="2" borderId="0" xfId="0" applyNumberFormat="1" applyFont="1" applyFill="1" applyAlignment="1">
      <alignment horizontal="centerContinuous"/>
    </xf>
    <xf numFmtId="0" fontId="9" fillId="2" borderId="0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9" fillId="0" borderId="0" xfId="0" applyFont="1" applyBorder="1" applyAlignment="1">
      <alignment vertical="center" wrapText="1"/>
    </xf>
    <xf numFmtId="3" fontId="9" fillId="2" borderId="1" xfId="0" applyNumberFormat="1" applyFont="1" applyFill="1" applyBorder="1" applyAlignment="1">
      <alignment horizontal="centerContinuous" vertical="center"/>
    </xf>
    <xf numFmtId="3" fontId="11" fillId="2" borderId="0" xfId="0" applyNumberFormat="1" applyFont="1" applyFill="1" applyBorder="1" applyAlignment="1">
      <alignment/>
    </xf>
    <xf numFmtId="3" fontId="11" fillId="2" borderId="0" xfId="0" applyNumberFormat="1" applyFont="1" applyFill="1" applyBorder="1" applyAlignment="1">
      <alignment horizontal="right"/>
    </xf>
    <xf numFmtId="3" fontId="12" fillId="2" borderId="0" xfId="0" applyNumberFormat="1" applyFont="1" applyFill="1" applyBorder="1" applyAlignment="1">
      <alignment horizontal="right"/>
    </xf>
    <xf numFmtId="185" fontId="11" fillId="2" borderId="0" xfId="0" applyNumberFormat="1" applyFont="1" applyFill="1" applyBorder="1" applyAlignment="1">
      <alignment horizontal="right"/>
    </xf>
    <xf numFmtId="3" fontId="11" fillId="2" borderId="2" xfId="0" applyNumberFormat="1" applyFont="1" applyFill="1" applyBorder="1" applyAlignment="1">
      <alignment/>
    </xf>
    <xf numFmtId="3" fontId="11" fillId="2" borderId="2" xfId="0" applyNumberFormat="1" applyFont="1" applyFill="1" applyBorder="1" applyAlignment="1">
      <alignment horizontal="right"/>
    </xf>
    <xf numFmtId="3" fontId="12" fillId="2" borderId="2" xfId="0" applyNumberFormat="1" applyFont="1" applyFill="1" applyBorder="1" applyAlignment="1">
      <alignment horizontal="right"/>
    </xf>
    <xf numFmtId="185" fontId="11" fillId="2" borderId="2" xfId="0" applyNumberFormat="1" applyFont="1" applyFill="1" applyBorder="1" applyAlignment="1">
      <alignment horizontal="right"/>
    </xf>
    <xf numFmtId="0" fontId="9" fillId="2" borderId="0" xfId="0" applyFont="1" applyFill="1" applyBorder="1" applyAlignment="1">
      <alignment horizontal="right" vertical="center" wrapText="1"/>
    </xf>
    <xf numFmtId="3" fontId="9" fillId="2" borderId="0" xfId="0" applyNumberFormat="1" applyFont="1" applyFill="1" applyBorder="1" applyAlignment="1">
      <alignment horizontal="right" vertical="center" wrapText="1"/>
    </xf>
    <xf numFmtId="3" fontId="10" fillId="2" borderId="0" xfId="0" applyNumberFormat="1" applyFont="1" applyFill="1" applyBorder="1" applyAlignment="1">
      <alignment horizontal="right" vertical="center" wrapText="1"/>
    </xf>
    <xf numFmtId="0" fontId="10" fillId="2" borderId="0" xfId="0" applyFont="1" applyFill="1" applyBorder="1" applyAlignment="1">
      <alignment horizontal="right" vertical="center" wrapText="1"/>
    </xf>
    <xf numFmtId="184" fontId="9" fillId="2" borderId="0" xfId="0" applyNumberFormat="1" applyFont="1" applyFill="1" applyBorder="1" applyAlignment="1">
      <alignment horizontal="right" vertical="center" wrapText="1"/>
    </xf>
    <xf numFmtId="3" fontId="13" fillId="2" borderId="0" xfId="0" applyNumberFormat="1" applyFont="1" applyFill="1" applyAlignment="1">
      <alignment horizontal="right"/>
    </xf>
    <xf numFmtId="0" fontId="13" fillId="2" borderId="0" xfId="0" applyFont="1" applyFill="1" applyAlignment="1">
      <alignment/>
    </xf>
    <xf numFmtId="3" fontId="9" fillId="0" borderId="0" xfId="0" applyNumberFormat="1" applyFont="1" applyFill="1" applyAlignment="1">
      <alignment horizontal="right" vertical="center"/>
    </xf>
    <xf numFmtId="3" fontId="10" fillId="0" borderId="0" xfId="0" applyNumberFormat="1" applyFont="1" applyFill="1" applyAlignment="1">
      <alignment horizontal="right" vertical="center"/>
    </xf>
    <xf numFmtId="184" fontId="9" fillId="0" borderId="0" xfId="0" applyNumberFormat="1" applyFont="1" applyFill="1" applyAlignment="1">
      <alignment horizontal="right" vertical="center"/>
    </xf>
    <xf numFmtId="0" fontId="9" fillId="2" borderId="0" xfId="0" applyNumberFormat="1" applyFont="1" applyFill="1" applyAlignment="1">
      <alignment horizontal="center"/>
    </xf>
    <xf numFmtId="0" fontId="9" fillId="2" borderId="1" xfId="0" applyFont="1" applyFill="1" applyBorder="1" applyAlignment="1">
      <alignment horizontal="left" vertical="center" wrapText="1"/>
    </xf>
    <xf numFmtId="0" fontId="9" fillId="0" borderId="0" xfId="0" applyFont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0" fontId="9" fillId="2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2" borderId="2" xfId="0" applyFont="1" applyFill="1" applyBorder="1" applyAlignment="1">
      <alignment horizontal="center" vertical="top"/>
    </xf>
    <xf numFmtId="0" fontId="9" fillId="0" borderId="2" xfId="0" applyFont="1" applyBorder="1" applyAlignment="1">
      <alignment horizontal="center"/>
    </xf>
    <xf numFmtId="0" fontId="9" fillId="2" borderId="3" xfId="0" applyFont="1" applyFill="1" applyBorder="1" applyAlignment="1">
      <alignment horizontal="center" vertical="center"/>
    </xf>
    <xf numFmtId="0" fontId="9" fillId="0" borderId="3" xfId="0" applyFont="1" applyBorder="1" applyAlignment="1">
      <alignment horizontal="center"/>
    </xf>
    <xf numFmtId="3" fontId="9" fillId="2" borderId="1" xfId="0" applyNumberFormat="1" applyFont="1" applyFill="1" applyBorder="1" applyAlignment="1">
      <alignment horizontal="right" vertical="center" wrapText="1"/>
    </xf>
    <xf numFmtId="0" fontId="0" fillId="0" borderId="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" xfId="0" applyBorder="1" applyAlignment="1">
      <alignment vertical="center"/>
    </xf>
    <xf numFmtId="184" fontId="9" fillId="2" borderId="1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vertical="center"/>
    </xf>
    <xf numFmtId="3" fontId="9" fillId="2" borderId="3" xfId="0" applyNumberFormat="1" applyFont="1" applyFill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471"/>
  <sheetViews>
    <sheetView showGridLines="0" tabSelected="1" workbookViewId="0" topLeftCell="A10">
      <selection activeCell="A13" sqref="A13"/>
    </sheetView>
  </sheetViews>
  <sheetFormatPr defaultColWidth="9.28125" defaultRowHeight="12.75"/>
  <cols>
    <col min="1" max="1" width="19.8515625" style="2" customWidth="1"/>
    <col min="2" max="3" width="9.421875" style="4" customWidth="1"/>
    <col min="4" max="4" width="1.7109375" style="4" customWidth="1"/>
    <col min="5" max="6" width="9.421875" style="4" customWidth="1"/>
    <col min="7" max="7" width="1.7109375" style="4" customWidth="1"/>
    <col min="8" max="9" width="9.421875" style="4" customWidth="1"/>
    <col min="10" max="10" width="1.7109375" style="4" customWidth="1"/>
    <col min="11" max="11" width="10.28125" style="4" customWidth="1"/>
    <col min="12" max="12" width="11.140625" style="4" customWidth="1"/>
    <col min="13" max="13" width="1.7109375" style="4" customWidth="1"/>
    <col min="14" max="14" width="10.28125" style="1" customWidth="1"/>
    <col min="15" max="15" width="9.421875" style="1" customWidth="1"/>
    <col min="16" max="16" width="6.421875" style="1" customWidth="1"/>
    <col min="17" max="16384" width="9.28125" style="1" customWidth="1"/>
  </cols>
  <sheetData>
    <row r="1" spans="1:15" ht="12.75" customHeight="1">
      <c r="A1" s="5" t="s">
        <v>21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8"/>
      <c r="O1" s="58"/>
    </row>
    <row r="2" spans="2:16" s="37" customFormat="1" ht="12.75" customHeight="1">
      <c r="B2" s="38"/>
      <c r="C2" s="38"/>
      <c r="D2" s="38"/>
      <c r="E2" s="38"/>
      <c r="F2" s="39"/>
      <c r="G2" s="39"/>
      <c r="H2" s="38"/>
      <c r="I2" s="38"/>
      <c r="J2" s="38"/>
      <c r="K2" s="38"/>
      <c r="L2" s="38"/>
      <c r="M2" s="38"/>
      <c r="P2" s="40"/>
    </row>
    <row r="3" spans="1:16" s="10" customFormat="1" ht="25.5" customHeight="1">
      <c r="A3" s="63" t="s">
        <v>27</v>
      </c>
      <c r="B3" s="82" t="s">
        <v>0</v>
      </c>
      <c r="C3" s="71"/>
      <c r="D3" s="71"/>
      <c r="E3" s="71"/>
      <c r="F3" s="71"/>
      <c r="G3" s="71"/>
      <c r="H3" s="71"/>
      <c r="I3" s="71"/>
      <c r="J3" s="43"/>
      <c r="K3" s="72" t="s">
        <v>23</v>
      </c>
      <c r="L3" s="73"/>
      <c r="M3" s="43"/>
      <c r="N3" s="76" t="s">
        <v>3</v>
      </c>
      <c r="O3" s="77"/>
      <c r="P3" s="9"/>
    </row>
    <row r="4" spans="1:16" s="10" customFormat="1" ht="24.75" customHeight="1">
      <c r="A4" s="64"/>
      <c r="B4" s="66" t="s">
        <v>1</v>
      </c>
      <c r="C4" s="67"/>
      <c r="D4" s="11"/>
      <c r="E4" s="70" t="s">
        <v>9</v>
      </c>
      <c r="F4" s="71"/>
      <c r="G4" s="71"/>
      <c r="H4" s="71"/>
      <c r="I4" s="71"/>
      <c r="J4" s="12"/>
      <c r="K4" s="74"/>
      <c r="L4" s="74"/>
      <c r="M4" s="11"/>
      <c r="N4" s="78"/>
      <c r="O4" s="79"/>
      <c r="P4" s="13"/>
    </row>
    <row r="5" spans="1:16" s="10" customFormat="1" ht="25.5" customHeight="1">
      <c r="A5" s="64"/>
      <c r="B5" s="68" t="s">
        <v>2</v>
      </c>
      <c r="C5" s="69"/>
      <c r="D5" s="14"/>
      <c r="E5" s="70" t="s">
        <v>10</v>
      </c>
      <c r="F5" s="70"/>
      <c r="G5" s="15"/>
      <c r="H5" s="70" t="s">
        <v>11</v>
      </c>
      <c r="I5" s="70"/>
      <c r="J5" s="16"/>
      <c r="K5" s="75"/>
      <c r="L5" s="75"/>
      <c r="M5" s="14"/>
      <c r="N5" s="80"/>
      <c r="O5" s="81"/>
      <c r="P5" s="17"/>
    </row>
    <row r="6" spans="1:15" s="10" customFormat="1" ht="25.5" customHeight="1">
      <c r="A6" s="65"/>
      <c r="B6" s="18" t="s">
        <v>4</v>
      </c>
      <c r="C6" s="18" t="s">
        <v>5</v>
      </c>
      <c r="D6" s="18"/>
      <c r="E6" s="18" t="s">
        <v>18</v>
      </c>
      <c r="F6" s="19" t="s">
        <v>13</v>
      </c>
      <c r="G6" s="19"/>
      <c r="H6" s="18" t="s">
        <v>17</v>
      </c>
      <c r="I6" s="20" t="s">
        <v>12</v>
      </c>
      <c r="J6" s="20"/>
      <c r="K6" s="18" t="s">
        <v>7</v>
      </c>
      <c r="L6" s="20" t="s">
        <v>8</v>
      </c>
      <c r="M6" s="18"/>
      <c r="N6" s="21" t="s">
        <v>6</v>
      </c>
      <c r="O6" s="21" t="s">
        <v>22</v>
      </c>
    </row>
    <row r="7" spans="1:15" s="10" customFormat="1" ht="12.75" customHeight="1">
      <c r="A7" s="42"/>
      <c r="B7" s="52"/>
      <c r="C7" s="52"/>
      <c r="D7" s="52"/>
      <c r="E7" s="52"/>
      <c r="F7" s="53"/>
      <c r="G7" s="54"/>
      <c r="H7" s="52"/>
      <c r="I7" s="52"/>
      <c r="J7" s="55"/>
      <c r="K7" s="52"/>
      <c r="L7" s="52"/>
      <c r="M7" s="52"/>
      <c r="N7" s="56"/>
      <c r="O7" s="56"/>
    </row>
    <row r="8" spans="1:17" s="10" customFormat="1" ht="12.75" customHeight="1">
      <c r="A8" s="22" t="s">
        <v>29</v>
      </c>
      <c r="B8" s="23">
        <v>942</v>
      </c>
      <c r="C8" s="23">
        <v>1039</v>
      </c>
      <c r="D8" s="23"/>
      <c r="E8" s="23">
        <f>3687+268</f>
        <v>3955</v>
      </c>
      <c r="F8" s="24">
        <v>268</v>
      </c>
      <c r="G8" s="24"/>
      <c r="H8" s="23">
        <f>3372+81</f>
        <v>3453</v>
      </c>
      <c r="I8" s="24">
        <v>81</v>
      </c>
      <c r="J8" s="23"/>
      <c r="K8" s="23">
        <v>119548</v>
      </c>
      <c r="L8" s="24">
        <v>58563</v>
      </c>
      <c r="M8" s="23"/>
      <c r="N8" s="23" t="s">
        <v>26</v>
      </c>
      <c r="O8" s="23" t="s">
        <v>26</v>
      </c>
      <c r="Q8" s="25"/>
    </row>
    <row r="9" spans="1:15" s="10" customFormat="1" ht="12.75" customHeight="1">
      <c r="A9" s="22" t="s">
        <v>30</v>
      </c>
      <c r="B9" s="23">
        <v>170</v>
      </c>
      <c r="C9" s="23">
        <v>239</v>
      </c>
      <c r="D9" s="23"/>
      <c r="E9" s="23">
        <f>314+26</f>
        <v>340</v>
      </c>
      <c r="F9" s="24">
        <v>26</v>
      </c>
      <c r="G9" s="24"/>
      <c r="H9" s="23">
        <f>265+8</f>
        <v>273</v>
      </c>
      <c r="I9" s="24">
        <v>8</v>
      </c>
      <c r="J9" s="23"/>
      <c r="K9" s="23">
        <v>119546</v>
      </c>
      <c r="L9" s="24">
        <v>58568</v>
      </c>
      <c r="M9" s="23"/>
      <c r="N9" s="23" t="s">
        <v>26</v>
      </c>
      <c r="O9" s="23" t="s">
        <v>26</v>
      </c>
    </row>
    <row r="10" spans="1:15" s="10" customFormat="1" ht="12.75" customHeight="1">
      <c r="A10" s="26">
        <v>2002</v>
      </c>
      <c r="B10" s="23">
        <v>1107</v>
      </c>
      <c r="C10" s="23">
        <v>1335</v>
      </c>
      <c r="D10" s="23"/>
      <c r="E10" s="23">
        <v>5588</v>
      </c>
      <c r="F10" s="24">
        <v>401</v>
      </c>
      <c r="G10" s="24"/>
      <c r="H10" s="23">
        <v>3997</v>
      </c>
      <c r="I10" s="24">
        <v>50</v>
      </c>
      <c r="J10" s="23"/>
      <c r="K10" s="23">
        <v>120909</v>
      </c>
      <c r="L10" s="24">
        <v>59394</v>
      </c>
      <c r="M10" s="23"/>
      <c r="N10" s="23" t="s">
        <v>26</v>
      </c>
      <c r="O10" s="23" t="s">
        <v>26</v>
      </c>
    </row>
    <row r="11" spans="1:15" s="10" customFormat="1" ht="12.75" customHeight="1">
      <c r="A11" s="26">
        <v>2003</v>
      </c>
      <c r="B11" s="23">
        <v>1151</v>
      </c>
      <c r="C11" s="23">
        <v>1314</v>
      </c>
      <c r="D11" s="23"/>
      <c r="E11" s="23">
        <v>5627</v>
      </c>
      <c r="F11" s="24">
        <v>760</v>
      </c>
      <c r="G11" s="24"/>
      <c r="H11" s="23">
        <v>4333</v>
      </c>
      <c r="I11" s="24">
        <v>89</v>
      </c>
      <c r="J11" s="23"/>
      <c r="K11" s="23">
        <v>122040</v>
      </c>
      <c r="L11" s="24">
        <v>60101</v>
      </c>
      <c r="M11" s="23"/>
      <c r="N11" s="23">
        <v>54335</v>
      </c>
      <c r="O11" s="27">
        <v>2.2</v>
      </c>
    </row>
    <row r="12" spans="1:15" s="10" customFormat="1" ht="12.75" customHeight="1">
      <c r="A12" s="26">
        <v>2004</v>
      </c>
      <c r="B12" s="23">
        <v>1177</v>
      </c>
      <c r="C12" s="23">
        <v>1208</v>
      </c>
      <c r="D12" s="23"/>
      <c r="E12" s="23">
        <v>5296</v>
      </c>
      <c r="F12" s="24">
        <v>637</v>
      </c>
      <c r="G12" s="24"/>
      <c r="H12" s="23">
        <v>4437</v>
      </c>
      <c r="I12" s="24">
        <v>86</v>
      </c>
      <c r="J12" s="23"/>
      <c r="K12" s="23">
        <v>122868</v>
      </c>
      <c r="L12" s="24">
        <v>60534</v>
      </c>
      <c r="M12" s="23"/>
      <c r="N12" s="23">
        <v>55994</v>
      </c>
      <c r="O12" s="28">
        <v>2.2</v>
      </c>
    </row>
    <row r="13" spans="1:15" s="10" customFormat="1" ht="12.75" customHeight="1">
      <c r="A13" s="26">
        <v>2005</v>
      </c>
      <c r="B13" s="23">
        <v>1161</v>
      </c>
      <c r="C13" s="23">
        <v>1306</v>
      </c>
      <c r="D13" s="23"/>
      <c r="E13" s="23">
        <v>5619</v>
      </c>
      <c r="F13" s="24">
        <v>673</v>
      </c>
      <c r="G13" s="24"/>
      <c r="H13" s="23">
        <v>4364</v>
      </c>
      <c r="I13" s="24">
        <v>75</v>
      </c>
      <c r="J13" s="23"/>
      <c r="K13" s="23">
        <v>123978</v>
      </c>
      <c r="L13" s="24">
        <v>61021</v>
      </c>
      <c r="M13" s="23"/>
      <c r="N13" s="23">
        <v>56887</v>
      </c>
      <c r="O13" s="28">
        <v>2.2</v>
      </c>
    </row>
    <row r="14" spans="1:13" s="10" customFormat="1" ht="12.75" customHeight="1">
      <c r="A14" s="29"/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</row>
    <row r="15" spans="1:15" s="10" customFormat="1" ht="12.75" customHeight="1">
      <c r="A15" s="62">
        <v>2006</v>
      </c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</row>
    <row r="16" spans="1:15" s="36" customFormat="1" ht="12.75" customHeight="1">
      <c r="A16" s="35" t="s">
        <v>20</v>
      </c>
      <c r="B16" s="59">
        <v>1250</v>
      </c>
      <c r="C16" s="59">
        <v>1242</v>
      </c>
      <c r="D16" s="59"/>
      <c r="E16" s="59">
        <v>5749</v>
      </c>
      <c r="F16" s="60">
        <v>607</v>
      </c>
      <c r="G16" s="60"/>
      <c r="H16" s="59">
        <v>4923</v>
      </c>
      <c r="I16" s="60">
        <v>97</v>
      </c>
      <c r="J16" s="59"/>
      <c r="K16" s="59">
        <v>124812</v>
      </c>
      <c r="L16" s="60">
        <v>61433</v>
      </c>
      <c r="M16" s="59"/>
      <c r="N16" s="59">
        <v>57467</v>
      </c>
      <c r="O16" s="61">
        <v>2.2</v>
      </c>
    </row>
    <row r="17" spans="1:15" s="36" customFormat="1" ht="12.75" customHeight="1">
      <c r="A17" s="35"/>
      <c r="B17" s="59"/>
      <c r="C17" s="59"/>
      <c r="D17" s="59"/>
      <c r="E17" s="59"/>
      <c r="F17" s="60"/>
      <c r="G17" s="60"/>
      <c r="H17" s="59"/>
      <c r="I17" s="60"/>
      <c r="J17" s="59"/>
      <c r="K17" s="59"/>
      <c r="L17" s="60"/>
      <c r="M17" s="59"/>
      <c r="N17" s="59"/>
      <c r="O17" s="61"/>
    </row>
    <row r="18" spans="1:16" s="10" customFormat="1" ht="12.75" customHeight="1">
      <c r="A18" s="31" t="s">
        <v>19</v>
      </c>
      <c r="B18" s="32">
        <v>560010</v>
      </c>
      <c r="C18" s="32">
        <v>557892</v>
      </c>
      <c r="D18" s="32"/>
      <c r="E18" s="32">
        <v>2056944</v>
      </c>
      <c r="F18" s="33">
        <v>297640</v>
      </c>
      <c r="G18" s="33"/>
      <c r="H18" s="32">
        <v>1679486</v>
      </c>
      <c r="I18" s="33">
        <v>75230</v>
      </c>
      <c r="J18" s="32"/>
      <c r="K18" s="32">
        <v>59131287</v>
      </c>
      <c r="L18" s="33">
        <v>28718441</v>
      </c>
      <c r="M18" s="32"/>
      <c r="N18" s="32">
        <v>23907410</v>
      </c>
      <c r="O18" s="34">
        <v>2.5</v>
      </c>
      <c r="P18" s="30"/>
    </row>
    <row r="19" spans="1:16" s="10" customFormat="1" ht="12.75" customHeight="1">
      <c r="A19" s="31" t="s">
        <v>14</v>
      </c>
      <c r="B19" s="32">
        <f>146403+107447</f>
        <v>253850</v>
      </c>
      <c r="C19" s="32">
        <f>154568+109574</f>
        <v>264142</v>
      </c>
      <c r="D19" s="32"/>
      <c r="E19" s="32">
        <v>1052887</v>
      </c>
      <c r="F19" s="33">
        <f>96085+78983</f>
        <v>175068</v>
      </c>
      <c r="G19" s="33"/>
      <c r="H19" s="32">
        <f>531691+346145</f>
        <v>877836</v>
      </c>
      <c r="I19" s="33">
        <f>17235+14530</f>
        <v>31765</v>
      </c>
      <c r="J19" s="32"/>
      <c r="K19" s="32">
        <f>15630959+11204123</f>
        <v>26835082</v>
      </c>
      <c r="L19" s="33">
        <f>7596513+5468849</f>
        <v>13065362</v>
      </c>
      <c r="M19" s="32"/>
      <c r="N19" s="32">
        <f>6834553+4698422</f>
        <v>11532975</v>
      </c>
      <c r="O19" s="34">
        <f>K19/N19</f>
        <v>2.3268135064890023</v>
      </c>
      <c r="P19" s="30"/>
    </row>
    <row r="20" spans="1:16" s="10" customFormat="1" ht="12.75" customHeight="1">
      <c r="A20" s="31" t="s">
        <v>15</v>
      </c>
      <c r="B20" s="32">
        <v>106087</v>
      </c>
      <c r="C20" s="32">
        <v>114080</v>
      </c>
      <c r="D20" s="32"/>
      <c r="E20" s="32">
        <v>579572</v>
      </c>
      <c r="F20" s="33">
        <v>70816</v>
      </c>
      <c r="G20" s="33"/>
      <c r="H20" s="32">
        <v>352332</v>
      </c>
      <c r="I20" s="33">
        <v>13907</v>
      </c>
      <c r="J20" s="32"/>
      <c r="K20" s="32">
        <v>11540584</v>
      </c>
      <c r="L20" s="33">
        <v>5566636</v>
      </c>
      <c r="M20" s="32"/>
      <c r="N20" s="32">
        <v>4680149</v>
      </c>
      <c r="O20" s="34">
        <f>K20/N20</f>
        <v>2.465858245111427</v>
      </c>
      <c r="P20" s="30"/>
    </row>
    <row r="21" spans="1:16" s="10" customFormat="1" ht="12.75" customHeight="1">
      <c r="A21" s="44" t="s">
        <v>16</v>
      </c>
      <c r="B21" s="45">
        <f>136877+63196</f>
        <v>200073</v>
      </c>
      <c r="C21" s="45">
        <f>119818+59852</f>
        <v>179670</v>
      </c>
      <c r="D21" s="45"/>
      <c r="E21" s="45">
        <v>424485</v>
      </c>
      <c r="F21" s="46">
        <f>35591+16165</f>
        <v>51756</v>
      </c>
      <c r="G21" s="46"/>
      <c r="H21" s="45">
        <f>307599+141719</f>
        <v>449318</v>
      </c>
      <c r="I21" s="46">
        <f>18906+10652</f>
        <v>29558</v>
      </c>
      <c r="J21" s="45"/>
      <c r="K21" s="45">
        <f>14079317+6676304</f>
        <v>20755621</v>
      </c>
      <c r="L21" s="46">
        <f>6846570+3239873</f>
        <v>10086443</v>
      </c>
      <c r="M21" s="45"/>
      <c r="N21" s="45">
        <f>5110364+2583922</f>
        <v>7694286</v>
      </c>
      <c r="O21" s="47">
        <f>K21/N21</f>
        <v>2.697536977440142</v>
      </c>
      <c r="P21" s="30"/>
    </row>
    <row r="22" spans="1:16" s="10" customFormat="1" ht="12.75" customHeight="1">
      <c r="A22" s="48"/>
      <c r="B22" s="49"/>
      <c r="C22" s="49"/>
      <c r="D22" s="49"/>
      <c r="E22" s="49"/>
      <c r="F22" s="49"/>
      <c r="G22" s="50"/>
      <c r="H22" s="49"/>
      <c r="I22" s="49"/>
      <c r="J22" s="49"/>
      <c r="K22" s="49"/>
      <c r="L22" s="49"/>
      <c r="M22" s="49"/>
      <c r="N22" s="49"/>
      <c r="O22" s="51"/>
      <c r="P22" s="30"/>
    </row>
    <row r="23" spans="1:16" ht="12.75" customHeight="1">
      <c r="A23" s="6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8"/>
      <c r="O23" s="8"/>
      <c r="P23" s="8"/>
    </row>
    <row r="24" spans="1:16" ht="12.75" customHeight="1">
      <c r="A24" s="41" t="s">
        <v>28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8"/>
      <c r="O24" s="8"/>
      <c r="P24" s="8"/>
    </row>
    <row r="25" spans="1:16" ht="12.75" customHeight="1">
      <c r="A25" s="6" t="s">
        <v>24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8"/>
      <c r="O25" s="8"/>
      <c r="P25" s="8"/>
    </row>
    <row r="26" spans="1:16" ht="12.75" customHeight="1">
      <c r="A26" s="6" t="s">
        <v>25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8"/>
      <c r="O26" s="8"/>
      <c r="P26" s="8"/>
    </row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65471" ht="12.75">
      <c r="P65471" s="3"/>
    </row>
  </sheetData>
  <mergeCells count="10">
    <mergeCell ref="A15:O15"/>
    <mergeCell ref="A3:A6"/>
    <mergeCell ref="B4:C4"/>
    <mergeCell ref="B5:C5"/>
    <mergeCell ref="E4:I4"/>
    <mergeCell ref="K3:L5"/>
    <mergeCell ref="N3:O5"/>
    <mergeCell ref="B3:I3"/>
    <mergeCell ref="E5:F5"/>
    <mergeCell ref="H5:I5"/>
  </mergeCells>
  <printOptions horizontalCentered="1"/>
  <pageMargins left="0.7874015748031497" right="0.3937007874015748" top="0.5905511811023623" bottom="0.5905511811023623" header="0" footer="0"/>
  <pageSetup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mpoletti</cp:lastModifiedBy>
  <cp:lastPrinted>2008-02-01T11:14:13Z</cp:lastPrinted>
  <dcterms:created xsi:type="dcterms:W3CDTF">1999-07-12T07:49:08Z</dcterms:created>
  <dcterms:modified xsi:type="dcterms:W3CDTF">2008-02-07T12:28:43Z</dcterms:modified>
  <cp:category/>
  <cp:version/>
  <cp:contentType/>
  <cp:contentStatus/>
</cp:coreProperties>
</file>