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denver\COA\XX_TRASFERIMENTI\per ERIKA\"/>
    </mc:Choice>
  </mc:AlternateContent>
  <xr:revisionPtr revIDLastSave="0" documentId="13_ncr:1_{9A4481C9-039F-4FA0-AD45-63B2C41899DD}" xr6:coauthVersionLast="47" xr6:coauthVersionMax="47" xr10:uidLastSave="{00000000-0000-0000-0000-000000000000}"/>
  <bookViews>
    <workbookView xWindow="2550" yWindow="30" windowWidth="21600" windowHeight="11295" xr2:uid="{00000000-000D-0000-FFFF-FFFF00000000}"/>
  </bookViews>
  <sheets>
    <sheet name="T2_Altri edifici_Unico contr" sheetId="10" r:id="rId1"/>
    <sheet name="T2_Altri edifici_Più contr" sheetId="12" r:id="rId2"/>
  </sheets>
  <definedNames>
    <definedName name="_xlcn.WorksheetConnection_NO_Datieconomiciinterventoerichiestadimutuo_rev4.xlsxALTRI_INTERVENTI_NON_EFFICIENZA_ENERGETICA1" hidden="1">ALTRI_INTERVENTI_NON_EFFICIENZA_ENERGETICA</definedName>
    <definedName name="_xlcn.WorksheetConnection_NO_Datieconomiciinterventoerichiestadimutuo_rev4.xlsxINTERVENTI_EFFICIENZA_ENERGETICA1" hidden="1">_xlfn.PQSOURCE("1beca47a-2205-479b-80ea-fe1a0ed4a490")</definedName>
    <definedName name="_xlnm.Print_Area" localSheetId="1">'T2_Altri edifici_Più contr'!$A$2:$K$193</definedName>
    <definedName name="_xlnm.Print_Area" localSheetId="0">'T2_Altri edifici_Unico contr'!$A$2:$K$186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ENTI_EFFICIENZA_ENERGETICA" name="INTERVENTI_EFFICIENZA_ENERGETICA" connection="WorksheetConnection_NO_Dati economici intervento e richiesta di mutuo_rev4.xlsx!INTERVENTI_EFFICIENZA_ENERGETICA"/>
          <x15:modelTable id="ALTRI_INTERVENTI_NON_EFFICIENZA_ENERGETICA" name="ALTRI_INTERVENTI_NON_EFFICIENZA_ENERGETICA" connection="WorksheetConnection_NO_Dati economici intervento e richiesta di mutuo_rev4.xlsx!ALTRI_INTERVENTI_NON_EFFICIENZA_ENERGETIC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3" i="10" l="1"/>
  <c r="D218" i="12"/>
  <c r="P213" i="12"/>
  <c r="V213" i="12"/>
  <c r="V211" i="12"/>
  <c r="P211" i="12"/>
  <c r="J211" i="12"/>
  <c r="J213" i="12"/>
  <c r="D211" i="12"/>
  <c r="D206" i="12"/>
  <c r="F206" i="12"/>
  <c r="X206" i="12"/>
  <c r="D153" i="10"/>
  <c r="D177" i="10" s="1"/>
  <c r="F106" i="10"/>
  <c r="F77" i="10"/>
  <c r="F78" i="10"/>
  <c r="F79" i="10"/>
  <c r="F76" i="10"/>
  <c r="F71" i="10"/>
  <c r="F72" i="10"/>
  <c r="F73" i="10"/>
  <c r="F70" i="10"/>
  <c r="F65" i="10"/>
  <c r="F66" i="10"/>
  <c r="F67" i="10"/>
  <c r="F64" i="10"/>
  <c r="F59" i="10"/>
  <c r="F60" i="10"/>
  <c r="F61" i="10"/>
  <c r="F58" i="10"/>
  <c r="F53" i="10"/>
  <c r="F54" i="10"/>
  <c r="F55" i="10"/>
  <c r="F52" i="10"/>
  <c r="F41" i="10"/>
  <c r="F42" i="10"/>
  <c r="F43" i="10"/>
  <c r="F40" i="10"/>
  <c r="F47" i="10"/>
  <c r="F48" i="10"/>
  <c r="F49" i="10"/>
  <c r="F46" i="10"/>
  <c r="F35" i="10"/>
  <c r="F36" i="10"/>
  <c r="F37" i="10"/>
  <c r="F34" i="10"/>
  <c r="F29" i="10"/>
  <c r="F30" i="10"/>
  <c r="F31" i="10"/>
  <c r="F28" i="10"/>
  <c r="F83" i="10"/>
  <c r="F85" i="10"/>
  <c r="F84" i="10"/>
  <c r="F82" i="10"/>
  <c r="F89" i="10"/>
  <c r="F90" i="10"/>
  <c r="F91" i="10"/>
  <c r="F88" i="10"/>
  <c r="F95" i="10"/>
  <c r="F96" i="10"/>
  <c r="F97" i="10"/>
  <c r="F94" i="10"/>
  <c r="F101" i="10"/>
  <c r="F102" i="10"/>
  <c r="F103" i="10"/>
  <c r="F100" i="10"/>
  <c r="F107" i="10"/>
  <c r="F108" i="10"/>
  <c r="F109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18" i="10"/>
  <c r="M21" i="12"/>
  <c r="M23" i="12"/>
  <c r="M22" i="12"/>
  <c r="F32" i="12"/>
  <c r="X173" i="12"/>
  <c r="X178" i="12"/>
  <c r="R178" i="12"/>
  <c r="L178" i="12"/>
  <c r="R173" i="12"/>
  <c r="L173" i="12"/>
  <c r="F173" i="12"/>
  <c r="F178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22" i="12"/>
  <c r="F116" i="12"/>
  <c r="F157" i="12" s="1"/>
  <c r="E137" i="12"/>
  <c r="D157" i="12"/>
  <c r="E157" i="12"/>
  <c r="F112" i="10" l="1"/>
  <c r="F153" i="10" s="1"/>
  <c r="F137" i="12"/>
  <c r="F158" i="12" s="1"/>
  <c r="D137" i="12"/>
  <c r="D158" i="12" s="1"/>
  <c r="X183" i="12"/>
  <c r="W183" i="12"/>
  <c r="V183" i="12"/>
  <c r="R183" i="12"/>
  <c r="Q183" i="12"/>
  <c r="P183" i="12"/>
  <c r="K183" i="12"/>
  <c r="L183" i="12"/>
  <c r="J183" i="12"/>
  <c r="E183" i="12"/>
  <c r="F183" i="12"/>
  <c r="D183" i="12"/>
  <c r="V206" i="12"/>
  <c r="Y205" i="12"/>
  <c r="V212" i="12" s="1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R206" i="12"/>
  <c r="P206" i="12"/>
  <c r="S205" i="12"/>
  <c r="P212" i="12" s="1"/>
  <c r="S204" i="12"/>
  <c r="S203" i="12"/>
  <c r="S202" i="12"/>
  <c r="S201" i="12"/>
  <c r="S200" i="12"/>
  <c r="S199" i="12"/>
  <c r="S198" i="12"/>
  <c r="S197" i="12"/>
  <c r="S196" i="12"/>
  <c r="S195" i="12"/>
  <c r="S194" i="12"/>
  <c r="S193" i="12"/>
  <c r="S192" i="12"/>
  <c r="S191" i="12"/>
  <c r="L206" i="12"/>
  <c r="J206" i="12"/>
  <c r="M205" i="12"/>
  <c r="J212" i="12" s="1"/>
  <c r="M204" i="12"/>
  <c r="M203" i="12"/>
  <c r="M202" i="12"/>
  <c r="M201" i="12"/>
  <c r="M200" i="12"/>
  <c r="M199" i="12"/>
  <c r="M198" i="12"/>
  <c r="M197" i="12"/>
  <c r="M196" i="12"/>
  <c r="M195" i="12"/>
  <c r="M194" i="12"/>
  <c r="M193" i="12"/>
  <c r="M192" i="12"/>
  <c r="M191" i="12"/>
  <c r="G205" i="12"/>
  <c r="D212" i="12" s="1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E114" i="12"/>
  <c r="E156" i="12" s="1"/>
  <c r="D114" i="12"/>
  <c r="D156" i="12" s="1"/>
  <c r="F113" i="12"/>
  <c r="F112" i="12"/>
  <c r="F111" i="12"/>
  <c r="F110" i="12"/>
  <c r="D108" i="12"/>
  <c r="F107" i="12"/>
  <c r="E108" i="12"/>
  <c r="F105" i="12"/>
  <c r="F104" i="12"/>
  <c r="D102" i="12"/>
  <c r="F101" i="12"/>
  <c r="F100" i="12"/>
  <c r="F99" i="12"/>
  <c r="F98" i="12"/>
  <c r="D96" i="12"/>
  <c r="F95" i="12"/>
  <c r="F94" i="12"/>
  <c r="E96" i="12"/>
  <c r="F92" i="12"/>
  <c r="E90" i="12"/>
  <c r="D90" i="12"/>
  <c r="F89" i="12"/>
  <c r="F88" i="12"/>
  <c r="F87" i="12"/>
  <c r="F86" i="12"/>
  <c r="E84" i="12"/>
  <c r="D84" i="12"/>
  <c r="F83" i="12"/>
  <c r="F82" i="12"/>
  <c r="F81" i="12"/>
  <c r="F80" i="12"/>
  <c r="D78" i="12"/>
  <c r="F77" i="12"/>
  <c r="F76" i="12"/>
  <c r="E78" i="12"/>
  <c r="F74" i="12"/>
  <c r="E72" i="12"/>
  <c r="D72" i="12"/>
  <c r="F71" i="12"/>
  <c r="F70" i="12"/>
  <c r="F69" i="12"/>
  <c r="F68" i="12"/>
  <c r="D66" i="12"/>
  <c r="F65" i="12"/>
  <c r="F64" i="12"/>
  <c r="F63" i="12"/>
  <c r="F62" i="12"/>
  <c r="E60" i="12"/>
  <c r="D60" i="12"/>
  <c r="F59" i="12"/>
  <c r="F58" i="12"/>
  <c r="F57" i="12"/>
  <c r="F56" i="12"/>
  <c r="D54" i="12"/>
  <c r="F53" i="12"/>
  <c r="F52" i="12"/>
  <c r="F51" i="12"/>
  <c r="F50" i="12"/>
  <c r="D48" i="12"/>
  <c r="F47" i="12"/>
  <c r="F46" i="12"/>
  <c r="F45" i="12"/>
  <c r="F44" i="12"/>
  <c r="E42" i="12"/>
  <c r="D42" i="12"/>
  <c r="F41" i="12"/>
  <c r="F40" i="12"/>
  <c r="F39" i="12"/>
  <c r="F38" i="12"/>
  <c r="E36" i="12"/>
  <c r="D36" i="12"/>
  <c r="F35" i="12"/>
  <c r="F34" i="12"/>
  <c r="F33" i="12"/>
  <c r="D143" i="12" a="1"/>
  <c r="E143" i="12" a="1"/>
  <c r="E147" i="12" a="1"/>
  <c r="D154" i="12" a="1"/>
  <c r="D149" i="12" a="1"/>
  <c r="E150" i="12" a="1"/>
  <c r="E155" i="12" a="1"/>
  <c r="D150" i="12" a="1"/>
  <c r="D146" i="12" a="1"/>
  <c r="E153" i="12" a="1"/>
  <c r="D147" i="12" a="1"/>
  <c r="E151" i="12" a="1"/>
  <c r="D145" i="12" a="1"/>
  <c r="E149" i="12" a="1"/>
  <c r="D151" i="12" a="1"/>
  <c r="D155" i="12" a="1"/>
  <c r="E152" i="12" a="1"/>
  <c r="D153" i="12" a="1"/>
  <c r="E144" i="12" a="1"/>
  <c r="D144" i="12" a="1"/>
  <c r="D152" i="12" a="1"/>
  <c r="D148" i="12" a="1"/>
  <c r="S206" i="12" l="1"/>
  <c r="G206" i="12"/>
  <c r="D219" i="12" s="1"/>
  <c r="Y206" i="12"/>
  <c r="M206" i="12"/>
  <c r="M13" i="12"/>
  <c r="M12" i="12"/>
  <c r="M11" i="12"/>
  <c r="M18" i="12"/>
  <c r="M10" i="12"/>
  <c r="D210" i="12"/>
  <c r="D213" i="12" s="1"/>
  <c r="M5" i="12"/>
  <c r="J210" i="12"/>
  <c r="P210" i="12"/>
  <c r="V210" i="12"/>
  <c r="F114" i="12"/>
  <c r="F42" i="12"/>
  <c r="F60" i="12"/>
  <c r="F48" i="12"/>
  <c r="F90" i="12"/>
  <c r="F66" i="12"/>
  <c r="F84" i="12"/>
  <c r="F36" i="12"/>
  <c r="F106" i="12"/>
  <c r="F108" i="12" s="1"/>
  <c r="D117" i="12"/>
  <c r="F54" i="12"/>
  <c r="F75" i="12"/>
  <c r="F78" i="12" s="1"/>
  <c r="F93" i="12"/>
  <c r="F96" i="12" s="1"/>
  <c r="E54" i="12"/>
  <c r="F72" i="12"/>
  <c r="E102" i="12"/>
  <c r="F102" i="12"/>
  <c r="E66" i="12"/>
  <c r="E48" i="12"/>
  <c r="E154" i="12" a="1"/>
  <c r="F149" i="12" a="1"/>
  <c r="F146" i="12" a="1"/>
  <c r="F152" i="12" a="1"/>
  <c r="F144" i="12" a="1"/>
  <c r="F148" i="12" a="1"/>
  <c r="F156" i="12" a="1"/>
  <c r="E145" i="12" a="1"/>
  <c r="F147" i="12" a="1"/>
  <c r="F143" i="12" a="1"/>
  <c r="F159" i="12" s="1"/>
  <c r="M17" i="12" s="1"/>
  <c r="F151" i="12" a="1"/>
  <c r="E146" i="12" a="1"/>
  <c r="F153" i="12" a="1"/>
  <c r="F155" i="12" a="1"/>
  <c r="F154" i="12" a="1"/>
  <c r="F150" i="12" a="1"/>
  <c r="F145" i="12" a="1"/>
  <c r="E148" i="12" a="1"/>
  <c r="M19" i="12"/>
  <c r="M9" i="12"/>
  <c r="M20" i="12"/>
  <c r="M7" i="12"/>
  <c r="M6" i="12"/>
  <c r="D159" i="12"/>
  <c r="M15" i="12" s="1"/>
  <c r="E117" i="12"/>
  <c r="E133" i="10"/>
  <c r="E154" i="10" s="1"/>
  <c r="D133" i="10"/>
  <c r="D154" i="10" s="1"/>
  <c r="E110" i="10"/>
  <c r="D110" i="10"/>
  <c r="D104" i="10"/>
  <c r="E104" i="10"/>
  <c r="D98" i="10"/>
  <c r="E98" i="10"/>
  <c r="D92" i="10"/>
  <c r="E86" i="10"/>
  <c r="D86" i="10"/>
  <c r="E80" i="10"/>
  <c r="D80" i="10"/>
  <c r="D74" i="10"/>
  <c r="E68" i="10"/>
  <c r="D68" i="10"/>
  <c r="D62" i="10"/>
  <c r="E62" i="10"/>
  <c r="E56" i="10"/>
  <c r="D56" i="10"/>
  <c r="D50" i="10"/>
  <c r="E50" i="10"/>
  <c r="D44" i="10"/>
  <c r="E38" i="10"/>
  <c r="D38" i="10"/>
  <c r="E32" i="10"/>
  <c r="D32" i="10"/>
  <c r="D148" i="10" a="1"/>
  <c r="D149" i="10" a="1"/>
  <c r="E142" i="10" a="1"/>
  <c r="D145" i="10" a="1"/>
  <c r="D146" i="10" a="1"/>
  <c r="E150" i="10" a="1"/>
  <c r="E147" i="10" a="1"/>
  <c r="D142" i="10" a="1"/>
  <c r="E148" i="10" a="1"/>
  <c r="E151" i="10" a="1"/>
  <c r="D147" i="10" a="1"/>
  <c r="D141" i="10" a="1"/>
  <c r="D152" i="10" a="1"/>
  <c r="E140" i="10" a="1"/>
  <c r="D150" i="10" a="1"/>
  <c r="E152" i="10" a="1"/>
  <c r="D143" i="10" a="1"/>
  <c r="E144" i="10" a="1"/>
  <c r="E145" i="10" a="1"/>
  <c r="E143" i="10" a="1"/>
  <c r="D139" i="10" a="1"/>
  <c r="D163" i="10" s="1"/>
  <c r="D176" i="10" s="1"/>
  <c r="D170" i="10" s="1"/>
  <c r="D171" i="10" s="1"/>
  <c r="D168" i="10" s="1"/>
  <c r="D164" i="10" s="1"/>
  <c r="D165" i="10" s="1"/>
  <c r="D173" i="10" s="1"/>
  <c r="G173" i="10" s="1"/>
  <c r="D175" i="10" s="1"/>
  <c r="D169" i="10" s="1"/>
  <c r="D172" i="10" s="1"/>
  <c r="D166" i="10" s="1"/>
  <c r="D167" i="10" s="1"/>
  <c r="D174" i="10" s="1"/>
  <c r="D144" i="10" a="1"/>
  <c r="D140" i="10" a="1"/>
  <c r="E139" i="10" a="1"/>
  <c r="D151" i="10" a="1"/>
  <c r="F133" i="10"/>
  <c r="F154" i="10" s="1"/>
  <c r="M14" i="12"/>
  <c r="F92" i="10"/>
  <c r="F68" i="10"/>
  <c r="F32" i="10"/>
  <c r="F38" i="10"/>
  <c r="E74" i="10"/>
  <c r="F56" i="10"/>
  <c r="F44" i="10"/>
  <c r="F117" i="12"/>
  <c r="F110" i="10"/>
  <c r="M3" i="10"/>
  <c r="D113" i="10"/>
  <c r="M5" i="10" s="1"/>
  <c r="M2" i="10"/>
  <c r="F74" i="10"/>
  <c r="E92" i="10"/>
  <c r="E44" i="10"/>
  <c r="F80" i="10"/>
  <c r="F86" i="10"/>
  <c r="F98" i="10"/>
  <c r="F104" i="10"/>
  <c r="F50" i="10"/>
  <c r="F62" i="10"/>
  <c r="E141" i="10" a="1"/>
  <c r="F140" i="10" a="1"/>
  <c r="F151" i="10" a="1"/>
  <c r="F145" i="10" a="1"/>
  <c r="F152" i="10" a="1"/>
  <c r="F142" i="10" a="1"/>
  <c r="F144" i="10" a="1"/>
  <c r="F147" i="10" a="1"/>
  <c r="F148" i="10" a="1"/>
  <c r="E146" i="10" a="1"/>
  <c r="E149" i="10" a="1"/>
  <c r="F149" i="10" a="1"/>
  <c r="F139" i="10" a="1"/>
  <c r="F143" i="10" a="1"/>
  <c r="F141" i="10" a="1"/>
  <c r="F150" i="10" a="1"/>
  <c r="F146" i="10" a="1"/>
  <c r="D178" i="10" l="1"/>
  <c r="E113" i="10"/>
  <c r="M6" i="10" s="1"/>
  <c r="D155" i="10"/>
  <c r="F155" i="10" l="1"/>
  <c r="E155" i="10"/>
  <c r="F113" i="10"/>
  <c r="M7" i="10" s="1"/>
  <c r="G164" i="10" l="1"/>
  <c r="G163" i="10" l="1"/>
  <c r="G165" i="10"/>
  <c r="G166" i="10" l="1"/>
  <c r="E158" i="12"/>
  <c r="G167" i="10" l="1"/>
  <c r="E159" i="12"/>
  <c r="G168" i="10" l="1"/>
  <c r="M16" i="12"/>
  <c r="G170" i="10" l="1"/>
  <c r="G169" i="10" l="1"/>
  <c r="G171" i="10"/>
  <c r="G172" i="10" l="1"/>
  <c r="G174" i="10" l="1"/>
  <c r="G175" i="10"/>
  <c r="M11" i="10" l="1"/>
  <c r="D183" i="10"/>
  <c r="M12" i="10"/>
  <c r="G176" i="10"/>
  <c r="D184" i="10" s="1"/>
  <c r="G177" i="10" l="1"/>
  <c r="F178" i="10"/>
  <c r="M9" i="10"/>
  <c r="D185" i="10" l="1"/>
  <c r="G178" i="10"/>
  <c r="M10" i="10" l="1"/>
  <c r="D186" i="10"/>
  <c r="M13" i="10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INTERVENTI_EFFICIENZA_ENERGETICA" description="Connessione alla query 'INTERVENTI_EFFICIENZA_ENERGETICA' nella cartella di lavoro." type="5" refreshedVersion="0" background="1">
    <dbPr connection="Provider=Microsoft.Mashup.OleDb.1;Data Source=$Workbook$;Location=INTERVENTI_EFFICIENZA_ENERGETICA;Extended Properties=&quot;&quot;" command="SELECT * FROM [INTERVENTI_EFFICIENZA_ENERGETICA]"/>
  </connection>
  <connection id="2" xr16:uid="{00000000-0015-0000-FFFF-FFFF01000000}" keepAlive="1" name="ThisWorkbookDataModel" description="Modello di dati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name="WorksheetConnection_NO_Dati economici intervento e richiesta di mutuo_rev4.xlsx!ALTRI_INTERVENTI_NON_EFFICIENZA_ENERGETICA" type="102" refreshedVersion="7" minRefreshableVersion="5">
    <extLst>
      <ext xmlns:x15="http://schemas.microsoft.com/office/spreadsheetml/2010/11/main" uri="{DE250136-89BD-433C-8126-D09CA5730AF9}">
        <x15:connection id="ALTRI_INTERVENTI_NON_EFFICIENZA_ENERGETICA">
          <x15:rangePr sourceName="_xlcn.WorksheetConnection_NO_Datieconomiciinterventoerichiestadimutuo_rev4.xlsxALTRI_INTERVENTI_NON_EFFICIENZA_ENERGETICA1"/>
        </x15:connection>
      </ext>
    </extLst>
  </connection>
  <connection id="4" xr16:uid="{00000000-0015-0000-FFFF-FFFF03000000}" name="WorksheetConnection_NO_Dati economici intervento e richiesta di mutuo_rev4.xlsx!INTERVENTI_EFFICIENZA_ENERGETICA" type="102" refreshedVersion="7" minRefreshableVersion="5">
    <extLst>
      <ext xmlns:x15="http://schemas.microsoft.com/office/spreadsheetml/2010/11/main" uri="{DE250136-89BD-433C-8126-D09CA5730AF9}">
        <x15:connection id="INTERVENTI_EFFICIENZA_ENERGETICA">
          <x15:rangePr sourceName="_xlcn.WorksheetConnection_NO_Datieconomiciinterventoerichiestadimutuo_rev4.xlsxINTERVENTI_EFFICIENZA_ENERGETICA1"/>
        </x15:connection>
      </ext>
    </extLst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<sst xmlns="http://schemas.openxmlformats.org/spreadsheetml/2006/main" count="458" uniqueCount="117">
  <si>
    <t xml:space="preserve">a.1) Isolamento termico di superfici opache - Verticali </t>
  </si>
  <si>
    <t>b.1) Chiusure trasparenti e opache</t>
  </si>
  <si>
    <t>d.4) Impianti di ventilazione meccanica controllata</t>
  </si>
  <si>
    <t xml:space="preserve">f.1) Tecnologie di gestione e controllo automatico (building automation) </t>
  </si>
  <si>
    <t>h) Imprevisti</t>
  </si>
  <si>
    <t>g) Prestazioni professionali</t>
  </si>
  <si>
    <t>a.2) Isolamento termico di superfici opache - Orizzontali</t>
  </si>
  <si>
    <t>e.1) Impianti di produzione di energia alimentati da FER -  Fotovoltaico</t>
  </si>
  <si>
    <t>e.2) Impianti di produzione di energia alimentati da FER - 
Solare termico</t>
  </si>
  <si>
    <t>c.1) Sistemi di schermatura solare e/o Chiusure oscuranti</t>
  </si>
  <si>
    <t>TOTALE [€]</t>
  </si>
  <si>
    <t xml:space="preserve">IMPORTO MUTUO RICHIESTO
(M)
[€] </t>
  </si>
  <si>
    <t>e.2) Impianti di produzione di energia alimentati da FER - Solare termico</t>
  </si>
  <si>
    <t xml:space="preserve">d.3) Impianti di produzione ACS </t>
  </si>
  <si>
    <t xml:space="preserve">d.1) Impianti di climatizzazione invernale </t>
  </si>
  <si>
    <t xml:space="preserve">d.2) Impianti di climatizzazione estiva </t>
  </si>
  <si>
    <t xml:space="preserve">IVA 
ALTRI INTERVENTI   
(E)
[€]  </t>
  </si>
  <si>
    <t xml:space="preserve">IVA     
INTERVENTO COMPLESSIVO  
(H)
[€]  </t>
  </si>
  <si>
    <t>e.3) Impianti di produzione di energia alimentati da FER - Stufe, termostufe e termocamini a biomassa</t>
  </si>
  <si>
    <t xml:space="preserve">e.4) Impianti di produzione di energia alimentati da FER  - Altra tipologia (eolico, idroelettrico, ecc.) </t>
  </si>
  <si>
    <t>TABELLA per compilazione MODULO 2 - Tabella 1</t>
  </si>
  <si>
    <t>TABELLA per compilazione MODULO 2 - Tabella 2</t>
  </si>
  <si>
    <t>TABELLA per compilazione MODULO 2 - Tabella 3</t>
  </si>
  <si>
    <t>TABELLA per compilazione MODULO 2 - Tabella 4</t>
  </si>
  <si>
    <t xml:space="preserve"> TABELLA per compilazione MEFFE - Step 3 - Tabella quadro economico</t>
  </si>
  <si>
    <t>COPERTURA ECONOMICA</t>
  </si>
  <si>
    <t>Dati economici intervento e richiesta di mutuo</t>
  </si>
  <si>
    <t xml:space="preserve"> TABELLA per compilazione MEFFE - Step 3 - Dati intervento</t>
  </si>
  <si>
    <t>IMPORTO 
INTERVENTI EFFICIENZA ENERGETICA 
esclusi oneri fiscali
[€]
(A)</t>
  </si>
  <si>
    <t xml:space="preserve">IMPORTO INTERVENTO COMPLESSIVO
esclusi oneri fiscali
(G) 
[€] </t>
  </si>
  <si>
    <t xml:space="preserve">IMPORTO TOTALE 
INTERVENTO COMPLESSIVO
inclusi oneri fiscali 
(I= G+H)
[€] </t>
  </si>
  <si>
    <t xml:space="preserve">IMPORTO ALTRI INTERVENTI
esclusi oneri fiscali
(D) 
[€] </t>
  </si>
  <si>
    <t xml:space="preserve">IMPORTO TOTALE ALTRI INTERVENTI 
inclusi oneri fiscali 
(F= D+E)
[€] </t>
  </si>
  <si>
    <t>QUADRO ECONOMICO</t>
  </si>
  <si>
    <t xml:space="preserve">IMPORTO 
esclusi oneri fiscali  
(A)
[€] </t>
  </si>
  <si>
    <t>e.3) Impianti di produzione di energia alimentati da FER - 
Stufe, termostufe e termocamini a biomassa;</t>
  </si>
  <si>
    <t xml:space="preserve">e.4) Impianti di produzione di energia alimentati da FER  -
Altra tipologia (eolico, idroelettrico, ecc.) </t>
  </si>
  <si>
    <t>FONDI A DISPOSIZIONE</t>
  </si>
  <si>
    <t>TIPOLOGIA</t>
  </si>
  <si>
    <t>RIEPILOGO DOMANDA DI MUTUO</t>
  </si>
  <si>
    <t xml:space="preserve">PRESTAZIONI PROFESSIONALI esclusi oneri fiscali  [€] </t>
  </si>
  <si>
    <t xml:space="preserve">INTERVENTI EFFICIENZA ENERGETICA esclusi oneri fiscali  [€] </t>
  </si>
  <si>
    <t xml:space="preserve">IMPREVISTI esclusi oneri fiscali  [€] </t>
  </si>
  <si>
    <t xml:space="preserve">IMPORTO
[€] </t>
  </si>
  <si>
    <t>IVA  
INTERVENTI EFFICIENZA ENERGETICA                                                  [€]
(N)</t>
  </si>
  <si>
    <t xml:space="preserve">
IMPORTO
esclusi oneri fiscali  
(B)
[€]  </t>
  </si>
  <si>
    <t>IMPORTO TOTALE
INTERVENTI EFFICIENZA ENERGETICA 
inclusi oneri fiscali 
[€]
(C=A+N)</t>
  </si>
  <si>
    <r>
      <t xml:space="preserve">MUTUO RICHIESTO </t>
    </r>
    <r>
      <rPr>
        <b/>
        <sz val="11"/>
        <color theme="1"/>
        <rFont val="Calibri"/>
        <family val="2"/>
        <scheme val="minor"/>
      </rPr>
      <t xml:space="preserve">esclusi oneri fiscali [€] </t>
    </r>
  </si>
  <si>
    <t xml:space="preserve">
ALTRI INTERVENTI NON DI EFFICIENZA ENERGETICA e/o
DI EFFICIENZA ENERGETICA NON AMMISSIBILI 
ai sensi dei punti 7 e 8 della d.G.r. 209/2025
(relativo agli interventi diversi da quelli di efficienza energetica 
riportati nella tabella precedente)</t>
  </si>
  <si>
    <t>F1</t>
  </si>
  <si>
    <t>F2</t>
  </si>
  <si>
    <t>F3</t>
  </si>
  <si>
    <t>F4</t>
  </si>
  <si>
    <t>Fondi propri</t>
  </si>
  <si>
    <t>Conto termico</t>
  </si>
  <si>
    <t>Cessione del credito</t>
  </si>
  <si>
    <t>altro:incentivi economici o finanziamenti</t>
  </si>
  <si>
    <t>Menu a tendina
Fondi a disposizione</t>
  </si>
  <si>
    <t>Spese professionali ammissibili</t>
  </si>
  <si>
    <t>Importo minimo</t>
  </si>
  <si>
    <t>Controllo 7</t>
  </si>
  <si>
    <t>Imprevisti ammissibili</t>
  </si>
  <si>
    <t>Controllo totali totale</t>
  </si>
  <si>
    <t>Controllo totali IVA</t>
  </si>
  <si>
    <t>Controllo totali imponibile</t>
  </si>
  <si>
    <t>Controllo condomini</t>
  </si>
  <si>
    <t>Controllo importi tabella Condòomini</t>
  </si>
  <si>
    <t>Spese professionali ammissibili mutuo</t>
  </si>
  <si>
    <t>Imprevisti ammissibili mutuo</t>
  </si>
  <si>
    <t>TIPOLOGIA 2_Altri edifici_Unico contratto di mutuo</t>
  </si>
  <si>
    <t xml:space="preserve">IMPORTO MUTUO RICHIESTO
(M=A-B)
[€] </t>
  </si>
  <si>
    <t>TIPOLOGIA
(fondi propri, conto termico, cessione del credito, altro: incentivi economici o finanziamenti)</t>
  </si>
  <si>
    <t xml:space="preserve">
ALTRI INTERVENTI NON DI EFFICIENZA ENERGETICA e/o
DI EFFICIENZA ENERGETICA NON AMMISSIBILI </t>
  </si>
  <si>
    <t>F5</t>
  </si>
  <si>
    <t>-</t>
  </si>
  <si>
    <t>Verifica 200000 euro</t>
  </si>
  <si>
    <t>TIPOLOGIA 2_Altri edifici_Più contratti di mutuo</t>
  </si>
  <si>
    <t>DATI ECONOMICI SINGOLI CONTRATTI DI MUTUO - Quadro economico a proprio carico</t>
  </si>
  <si>
    <t>LA SEZIONE IN GIALLO E' DA COMPILARE TANTE VOLTE QUANTI SONO I CONTRATTI DI MUTUO PRESENTI NELLA DOMANDA</t>
  </si>
  <si>
    <t>Nome/i e Cognome/i richiedente/i mutuo e eventuali cointestatari</t>
  </si>
  <si>
    <t>TABELLA per compilazione MODULO 2 - Tabella 5</t>
  </si>
  <si>
    <r>
      <t xml:space="preserve">
ALTRI INTERVENTI </t>
    </r>
    <r>
      <rPr>
        <b/>
        <u/>
        <sz val="11"/>
        <color theme="1"/>
        <rFont val="Calibri"/>
        <family val="2"/>
        <scheme val="minor"/>
      </rPr>
      <t>NON</t>
    </r>
    <r>
      <rPr>
        <b/>
        <sz val="11"/>
        <color theme="1"/>
        <rFont val="Calibri"/>
        <family val="2"/>
        <scheme val="minor"/>
      </rPr>
      <t xml:space="preserve"> DI EFFICIENZA ENERGETICA e/o
DI EFFICIENZA ENERGETICA </t>
    </r>
    <r>
      <rPr>
        <b/>
        <u/>
        <sz val="11"/>
        <color theme="1"/>
        <rFont val="Calibri"/>
        <family val="2"/>
        <scheme val="minor"/>
      </rPr>
      <t xml:space="preserve">NON AMMISSIBILI </t>
    </r>
    <r>
      <rPr>
        <b/>
        <sz val="11"/>
        <color theme="1"/>
        <rFont val="Calibri"/>
        <family val="2"/>
        <scheme val="minor"/>
      </rPr>
      <t xml:space="preserve">
A PROPRIO CARICO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</t>
    </r>
  </si>
  <si>
    <t>TABELLA per compilazione MODULO 2 - Tabella 6</t>
  </si>
  <si>
    <r>
      <t xml:space="preserve"> INTERVENTO COMPLESSIVO
A PROPRIO CARICO</t>
    </r>
    <r>
      <rPr>
        <sz val="10"/>
        <color theme="1"/>
        <rFont val="Calibri"/>
        <family val="2"/>
        <scheme val="minor"/>
      </rPr>
      <t xml:space="preserve">
</t>
    </r>
  </si>
  <si>
    <t>TABELLA per compilazione MODULO 2 - Tabella 7</t>
  </si>
  <si>
    <t>QUOTA COSTO INTERVENTO A PROPRIO CARICO</t>
  </si>
  <si>
    <t>Inserire una x nella cella se sono presenti altri proprietari
 che sostengono l’intervento, ma che non richiedono il mutuo</t>
  </si>
  <si>
    <t>x</t>
  </si>
  <si>
    <t>Menu a tendina
altri partecipanti</t>
  </si>
  <si>
    <t>Controllo imponibile
 piu' contratti</t>
  </si>
  <si>
    <t>Imprevisti ammissibili mutuo 1</t>
  </si>
  <si>
    <t>Imprevisti ammissibili mutuo 2</t>
  </si>
  <si>
    <t>Imprevisti ammissibili mutuo 3</t>
  </si>
  <si>
    <t>Imprevisti ammissibili mutuo 4</t>
  </si>
  <si>
    <t>Controllo IVA
 piu' contratti</t>
  </si>
  <si>
    <t>Controllo itotali
 piu' contratti</t>
  </si>
  <si>
    <t xml:space="preserve">IMPORTO COMPLESSIVO DOMANDA DI MUTUO [€] </t>
  </si>
  <si>
    <t>importo complessivo della domanda mutuo</t>
  </si>
  <si>
    <t>importo di mutuo 1</t>
  </si>
  <si>
    <t>importo di mutuo 2</t>
  </si>
  <si>
    <t>importo di mutuo 3</t>
  </si>
  <si>
    <t>importo di mutuo 4</t>
  </si>
  <si>
    <r>
      <t xml:space="preserve"> INTERVENTI EFFICIENZA ENERGETICA 
</t>
    </r>
    <r>
      <rPr>
        <sz val="10"/>
        <rFont val="Calibri"/>
        <family val="2"/>
        <scheme val="minor"/>
      </rPr>
      <t xml:space="preserve">(relativo ai soli interventi di efficienza energetica ammissibili ai sensi dei punti 7 e 8 della d.G.r. 209/2025 indipendentemente dall’importo di mutuo richiesto) </t>
    </r>
    <r>
      <rPr>
        <b/>
        <sz val="11"/>
        <rFont val="Calibri"/>
        <family val="2"/>
        <scheme val="minor"/>
      </rPr>
      <t xml:space="preserve">
</t>
    </r>
  </si>
  <si>
    <r>
      <t xml:space="preserve">INTERVENTI EFFICIENZA ENERGETICA
</t>
    </r>
    <r>
      <rPr>
        <sz val="10"/>
        <rFont val="Calibri"/>
        <family val="2"/>
        <scheme val="minor"/>
      </rPr>
      <t xml:space="preserve">(relativo ai soli interventi di efficienza energetica ammissibili ai sensi dei punti 7 e 8 
della d.G.r. 209/2025 indipendentemente dall’importo di mutuo richiesto) 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(suddivisi per voce di costo)</t>
    </r>
    <r>
      <rPr>
        <b/>
        <sz val="11"/>
        <rFont val="Calibri"/>
        <family val="2"/>
        <scheme val="minor"/>
      </rPr>
      <t xml:space="preserve">
</t>
    </r>
  </si>
  <si>
    <r>
      <t xml:space="preserve">INTERVENTI EFFICIENZA ENERGETICA A PROPRIO CARICO
</t>
    </r>
    <r>
      <rPr>
        <sz val="10"/>
        <color theme="1"/>
        <rFont val="Calibri"/>
        <family val="2"/>
        <scheme val="minor"/>
      </rPr>
      <t xml:space="preserve">(relativo ai soli interventi di efficienza energetica ammissibili ai sensi dei punti 7 e 8 
della d.G.r. 209/2025 indipendentemente dall’importo di mutuo richiesto) 
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</si>
  <si>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rFont val="Calibri"/>
        <family val="2"/>
        <scheme val="minor"/>
      </rPr>
      <t xml:space="preserve"> INTERVENTI EFFICIENZA ENERGETICA 
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(relativo ai soli interventi di efficienza energetica ammissibili ai sensi dei punti 7 e 8 
della d.G.r. 209/2025 indipendentemente dall’importo di mutuo richiesto) 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</si>
  <si>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rFont val="Calibri"/>
        <family val="2"/>
        <scheme val="minor"/>
      </rPr>
      <t xml:space="preserve"> INTERVENTI EFFICIENZA ENERGETICA 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(relativo ai soli interventi di efficienza energetica ammissibili ai sensi dei punti 7 e 8 
della d.G.r. 209/2025 indipendentemente dall’importo di mutuo richiesto) </t>
    </r>
  </si>
  <si>
    <r>
      <rPr>
        <b/>
        <sz val="11"/>
        <rFont val="Calibri"/>
        <family val="2"/>
        <scheme val="minor"/>
      </rPr>
      <t xml:space="preserve"> INTERVENTI EFFICIENZA ENERGETICA 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(relativo ai soli interventi di efficienza energetica ammissibili ai sensi dei punti 7 e 8 
della d.G.r. 209/2025 indipendentemente dall’importo di mutuo richiesto) 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</si>
  <si>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rFont val="Calibri"/>
        <family val="2"/>
        <scheme val="minor"/>
      </rPr>
      <t xml:space="preserve"> INTERVENTI EFFICIENZA ENERGETICA 
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(relativo ai soli interventi di efficienza energetica ammissibili ai sensi dei punti 7 e 8 
della d.G.r. 209/2025 indipendentemente dall’importo di mutuo richiesto) 
</t>
    </r>
  </si>
  <si>
    <t>INTERVENTO COMPLESSIVO
(somma degli importi delle precedenti tabelle, riferiti a tutti gli interventi, di natura energetica e non energetica che si prevede di realizzare)</t>
  </si>
  <si>
    <t>TABELLA per compilazione MODULO 2 - Tabella 8</t>
  </si>
  <si>
    <t>TABELLA per compilazione MODULO 2 - Tabella 9</t>
  </si>
  <si>
    <t>DATI ECONOMICI COMPLESSIVI DELLA DOMANDA</t>
  </si>
  <si>
    <t>Campo compilabile con
Testo</t>
  </si>
  <si>
    <t>Legenda</t>
  </si>
  <si>
    <t>Campo compilabile con
 valori numerici</t>
  </si>
  <si>
    <t>RIEPILOGO SINGOLO CONTRATTO DI MUTUO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</si>
</sst>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5" formatCode="0.00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2323"/>
      <name val="Arial Unicode MS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5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5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5" tint="0.39994506668294322"/>
      </left>
      <right style="thin">
        <color indexed="64"/>
      </right>
      <top/>
      <bottom style="thin">
        <color indexed="64"/>
      </bottom>
      <diagonal/>
    </border>
    <border>
      <left style="thick">
        <color theme="5" tint="0.399945066682943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theme="5" tint="0.39994506668294322"/>
      </right>
      <top style="thick">
        <color theme="5" tint="0.39997558519241921"/>
      </top>
      <bottom style="thin">
        <color auto="1"/>
      </bottom>
      <diagonal/>
    </border>
    <border>
      <left style="thin">
        <color auto="1"/>
      </left>
      <right style="thick">
        <color theme="5" tint="0.39994506668294322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5" tint="0.39997558519241921"/>
      </left>
      <right style="thin">
        <color indexed="64"/>
      </right>
      <top/>
      <bottom style="thin">
        <color indexed="64"/>
      </bottom>
      <diagonal/>
    </border>
    <border>
      <left style="thick">
        <color theme="5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 tint="0.39997558519241921"/>
      </left>
      <right style="thin">
        <color indexed="64"/>
      </right>
      <top style="thin">
        <color indexed="64"/>
      </top>
      <bottom style="thick">
        <color theme="5" tint="0.39997558519241921"/>
      </bottom>
      <diagonal/>
    </border>
    <border>
      <left style="thin">
        <color indexed="64"/>
      </left>
      <right style="thick">
        <color theme="5" tint="0.39997558519241921"/>
      </right>
      <top style="thin">
        <color indexed="64"/>
      </top>
      <bottom style="thick">
        <color theme="5" tint="0.39997558519241921"/>
      </bottom>
      <diagonal/>
    </border>
    <border>
      <left style="thick">
        <color theme="5" tint="0.39997558519241921"/>
      </left>
      <right style="thin">
        <color indexed="64"/>
      </right>
      <top style="thick">
        <color theme="5" tint="0.39997558519241921"/>
      </top>
      <bottom style="thin">
        <color indexed="64"/>
      </bottom>
      <diagonal/>
    </border>
    <border>
      <left style="thin">
        <color indexed="64"/>
      </left>
      <right style="thick">
        <color theme="5" tint="0.39997558519241921"/>
      </right>
      <top style="thick">
        <color theme="5" tint="0.39997558519241921"/>
      </top>
      <bottom style="thin">
        <color indexed="64"/>
      </bottom>
      <diagonal/>
    </border>
    <border>
      <left style="thick">
        <color theme="5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5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3" tint="0.59999389629810485"/>
      </left>
      <right style="thick">
        <color theme="3" tint="0.59999389629810485"/>
      </right>
      <top style="thick">
        <color theme="3" tint="0.59999389629810485"/>
      </top>
      <bottom style="thick">
        <color theme="3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 tint="0.39994506668294322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theme="5" tint="0.39994506668294322"/>
      </right>
      <top style="thin">
        <color indexed="64"/>
      </top>
      <bottom style="thick">
        <color theme="5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theme="5" tint="0.39997558519241921"/>
      </left>
      <right style="thin">
        <color indexed="64"/>
      </right>
      <top style="medium">
        <color theme="5" tint="0.39997558519241921"/>
      </top>
      <bottom style="thin">
        <color indexed="64"/>
      </bottom>
      <diagonal/>
    </border>
    <border>
      <left style="thin">
        <color indexed="64"/>
      </left>
      <right style="medium">
        <color theme="5" tint="0.39997558519241921"/>
      </right>
      <top style="medium">
        <color theme="5" tint="0.39997558519241921"/>
      </top>
      <bottom style="thin">
        <color auto="1"/>
      </bottom>
      <diagonal/>
    </border>
    <border>
      <left style="medium">
        <color theme="5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 tint="0.39997558519241921"/>
      </left>
      <right style="thin">
        <color indexed="64"/>
      </right>
      <top style="thin">
        <color indexed="64"/>
      </top>
      <bottom style="medium">
        <color theme="5" tint="0.39997558519241921"/>
      </bottom>
      <diagonal/>
    </border>
    <border>
      <left style="thin">
        <color indexed="64"/>
      </left>
      <right style="medium">
        <color theme="5" tint="0.39997558519241921"/>
      </right>
      <top style="thin">
        <color indexed="64"/>
      </top>
      <bottom style="medium">
        <color theme="5" tint="0.39997558519241921"/>
      </bottom>
      <diagonal/>
    </border>
    <border>
      <left style="thin">
        <color indexed="64"/>
      </left>
      <right style="medium">
        <color theme="5" tint="0.39997558519241921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5" tint="0.39994506668294322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44" fontId="1" fillId="3" borderId="6" xfId="1" applyFont="1" applyFill="1" applyBorder="1" applyProtection="1"/>
    <xf numFmtId="44" fontId="1" fillId="3" borderId="1" xfId="1" applyFont="1" applyFill="1" applyBorder="1" applyProtection="1"/>
    <xf numFmtId="44" fontId="1" fillId="8" borderId="6" xfId="1" applyFont="1" applyFill="1" applyBorder="1" applyAlignment="1" applyProtection="1">
      <alignment vertical="center"/>
    </xf>
    <xf numFmtId="44" fontId="1" fillId="8" borderId="1" xfId="1" applyFont="1" applyFill="1" applyBorder="1" applyAlignment="1" applyProtection="1">
      <alignment vertical="center"/>
    </xf>
    <xf numFmtId="0" fontId="10" fillId="0" borderId="0" xfId="0" applyFont="1"/>
    <xf numFmtId="44" fontId="0" fillId="11" borderId="6" xfId="1" applyFont="1" applyFill="1" applyBorder="1" applyProtection="1">
      <protection locked="0"/>
    </xf>
    <xf numFmtId="44" fontId="1" fillId="8" borderId="2" xfId="1" applyFont="1" applyFill="1" applyBorder="1" applyAlignment="1" applyProtection="1">
      <alignment vertical="center"/>
      <protection locked="0"/>
    </xf>
    <xf numFmtId="0" fontId="6" fillId="6" borderId="8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 applyProtection="1">
      <alignment vertical="center" wrapText="1"/>
      <protection locked="0"/>
    </xf>
    <xf numFmtId="44" fontId="0" fillId="11" borderId="1" xfId="1" applyFont="1" applyFill="1" applyBorder="1" applyProtection="1">
      <protection locked="0"/>
    </xf>
    <xf numFmtId="0" fontId="3" fillId="8" borderId="8" xfId="0" applyFont="1" applyFill="1" applyBorder="1" applyAlignment="1" applyProtection="1">
      <alignment horizontal="right" vertical="center" wrapText="1"/>
      <protection locked="0"/>
    </xf>
    <xf numFmtId="44" fontId="1" fillId="8" borderId="2" xfId="1" applyFont="1" applyFill="1" applyBorder="1" applyAlignment="1" applyProtection="1">
      <alignment vertical="center"/>
    </xf>
    <xf numFmtId="0" fontId="0" fillId="8" borderId="2" xfId="0" quotePrefix="1" applyFill="1" applyBorder="1" applyAlignment="1" applyProtection="1">
      <alignment horizontal="center" vertical="center"/>
      <protection locked="0"/>
    </xf>
    <xf numFmtId="44" fontId="6" fillId="8" borderId="2" xfId="1" applyFont="1" applyFill="1" applyBorder="1" applyAlignment="1" applyProtection="1">
      <alignment vertical="center"/>
      <protection locked="0"/>
    </xf>
    <xf numFmtId="0" fontId="2" fillId="12" borderId="6" xfId="0" applyFont="1" applyFill="1" applyBorder="1" applyAlignment="1" applyProtection="1">
      <alignment vertical="center" wrapText="1"/>
      <protection locked="0"/>
    </xf>
    <xf numFmtId="44" fontId="0" fillId="0" borderId="0" xfId="0" applyNumberFormat="1" applyProtection="1">
      <protection locked="0"/>
    </xf>
    <xf numFmtId="12" fontId="11" fillId="0" borderId="0" xfId="0" applyNumberFormat="1" applyFont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1" fillId="6" borderId="1" xfId="0" applyFont="1" applyFill="1" applyBorder="1"/>
    <xf numFmtId="165" fontId="0" fillId="0" borderId="0" xfId="0" applyNumberFormat="1" applyProtection="1">
      <protection locked="0"/>
    </xf>
    <xf numFmtId="0" fontId="7" fillId="0" borderId="0" xfId="0" applyFont="1"/>
    <xf numFmtId="0" fontId="5" fillId="0" borderId="0" xfId="0" applyFont="1"/>
    <xf numFmtId="0" fontId="3" fillId="8" borderId="18" xfId="0" applyFont="1" applyFill="1" applyBorder="1" applyAlignment="1">
      <alignment horizontal="right" vertical="center" wrapText="1"/>
    </xf>
    <xf numFmtId="44" fontId="1" fillId="8" borderId="23" xfId="1" applyFont="1" applyFill="1" applyBorder="1" applyAlignment="1" applyProtection="1">
      <alignment vertical="center"/>
      <protection locked="0"/>
    </xf>
    <xf numFmtId="0" fontId="0" fillId="8" borderId="23" xfId="0" quotePrefix="1" applyFill="1" applyBorder="1" applyAlignment="1" applyProtection="1">
      <alignment horizontal="center" vertical="center"/>
      <protection locked="0"/>
    </xf>
    <xf numFmtId="44" fontId="6" fillId="8" borderId="23" xfId="1" applyFont="1" applyFill="1" applyBorder="1" applyAlignment="1" applyProtection="1">
      <alignment vertical="center"/>
      <protection locked="0"/>
    </xf>
    <xf numFmtId="44" fontId="6" fillId="8" borderId="19" xfId="1" applyFont="1" applyFill="1" applyBorder="1" applyAlignment="1" applyProtection="1">
      <alignment vertical="center"/>
      <protection locked="0"/>
    </xf>
    <xf numFmtId="44" fontId="16" fillId="11" borderId="6" xfId="1" applyFont="1" applyFill="1" applyBorder="1" applyProtection="1">
      <protection locked="0"/>
    </xf>
    <xf numFmtId="0" fontId="3" fillId="8" borderId="8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0" fillId="9" borderId="1" xfId="0" applyFill="1" applyBorder="1" applyProtection="1">
      <protection locked="0"/>
    </xf>
    <xf numFmtId="0" fontId="15" fillId="9" borderId="1" xfId="0" applyFont="1" applyFill="1" applyBorder="1" applyAlignment="1" applyProtection="1">
      <alignment vertical="center" wrapText="1"/>
      <protection locked="0"/>
    </xf>
    <xf numFmtId="44" fontId="16" fillId="11" borderId="1" xfId="1" applyFont="1" applyFill="1" applyBorder="1" applyProtection="1">
      <protection locked="0"/>
    </xf>
    <xf numFmtId="0" fontId="3" fillId="3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vertical="center"/>
    </xf>
    <xf numFmtId="44" fontId="6" fillId="10" borderId="4" xfId="1" applyFont="1" applyFill="1" applyBorder="1" applyProtection="1"/>
    <xf numFmtId="44" fontId="6" fillId="10" borderId="4" xfId="0" applyNumberFormat="1" applyFont="1" applyFill="1" applyBorder="1" applyAlignment="1">
      <alignment vertical="center"/>
    </xf>
    <xf numFmtId="0" fontId="9" fillId="8" borderId="8" xfId="0" applyFont="1" applyFill="1" applyBorder="1" applyAlignment="1">
      <alignment horizontal="right" vertical="center"/>
    </xf>
    <xf numFmtId="44" fontId="9" fillId="8" borderId="10" xfId="0" applyNumberFormat="1" applyFont="1" applyFill="1" applyBorder="1" applyAlignment="1">
      <alignment vertical="center"/>
    </xf>
    <xf numFmtId="44" fontId="0" fillId="15" borderId="6" xfId="0" applyNumberFormat="1" applyFill="1" applyBorder="1"/>
    <xf numFmtId="44" fontId="0" fillId="15" borderId="4" xfId="0" applyNumberFormat="1" applyFill="1" applyBorder="1"/>
    <xf numFmtId="44" fontId="0" fillId="15" borderId="3" xfId="0" applyNumberFormat="1" applyFill="1" applyBorder="1"/>
    <xf numFmtId="44" fontId="0" fillId="15" borderId="1" xfId="0" applyNumberFormat="1" applyFill="1" applyBorder="1"/>
    <xf numFmtId="0" fontId="2" fillId="16" borderId="15" xfId="0" applyFont="1" applyFill="1" applyBorder="1" applyAlignment="1">
      <alignment horizontal="left" vertical="top" wrapText="1"/>
    </xf>
    <xf numFmtId="43" fontId="0" fillId="11" borderId="1" xfId="2" applyFont="1" applyFill="1" applyBorder="1" applyProtection="1">
      <protection locked="0"/>
    </xf>
    <xf numFmtId="0" fontId="0" fillId="9" borderId="0" xfId="0" applyFill="1"/>
    <xf numFmtId="0" fontId="17" fillId="9" borderId="0" xfId="0" applyFont="1" applyFill="1"/>
    <xf numFmtId="0" fontId="1" fillId="9" borderId="0" xfId="0" applyFont="1" applyFill="1"/>
    <xf numFmtId="0" fontId="1" fillId="0" borderId="4" xfId="0" applyFont="1" applyBorder="1" applyAlignment="1">
      <alignment horizontal="left" vertical="center" wrapText="1"/>
    </xf>
    <xf numFmtId="0" fontId="0" fillId="9" borderId="0" xfId="0" applyFill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9" borderId="0" xfId="0" applyFont="1" applyFill="1"/>
    <xf numFmtId="0" fontId="0" fillId="9" borderId="0" xfId="0" applyFill="1" applyProtection="1">
      <protection locked="0"/>
    </xf>
    <xf numFmtId="0" fontId="5" fillId="9" borderId="0" xfId="0" applyFont="1" applyFill="1" applyProtection="1">
      <protection locked="0"/>
    </xf>
    <xf numFmtId="0" fontId="1" fillId="0" borderId="25" xfId="0" applyFont="1" applyBorder="1" applyAlignment="1">
      <alignment horizontal="center" vertical="center" wrapText="1"/>
    </xf>
    <xf numFmtId="44" fontId="1" fillId="8" borderId="26" xfId="1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44" fontId="0" fillId="12" borderId="1" xfId="1" applyFont="1" applyFill="1" applyBorder="1" applyProtection="1"/>
    <xf numFmtId="44" fontId="0" fillId="11" borderId="1" xfId="1" applyFont="1" applyFill="1" applyBorder="1"/>
    <xf numFmtId="0" fontId="0" fillId="17" borderId="1" xfId="0" applyFill="1" applyBorder="1" applyAlignment="1" applyProtection="1">
      <alignment wrapText="1"/>
      <protection locked="0"/>
    </xf>
    <xf numFmtId="0" fontId="0" fillId="17" borderId="1" xfId="0" applyFill="1" applyBorder="1" applyProtection="1">
      <protection locked="0"/>
    </xf>
    <xf numFmtId="44" fontId="0" fillId="17" borderId="1" xfId="0" applyNumberFormat="1" applyFill="1" applyBorder="1" applyProtection="1">
      <protection locked="0"/>
    </xf>
    <xf numFmtId="44" fontId="0" fillId="17" borderId="1" xfId="1" applyFont="1" applyFill="1" applyBorder="1" applyProtection="1">
      <protection locked="0"/>
    </xf>
    <xf numFmtId="0" fontId="1" fillId="6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44" fontId="1" fillId="18" borderId="1" xfId="1" applyFont="1" applyFill="1" applyBorder="1" applyProtection="1"/>
    <xf numFmtId="0" fontId="0" fillId="17" borderId="2" xfId="0" applyFill="1" applyBorder="1" applyProtection="1">
      <protection locked="0"/>
    </xf>
    <xf numFmtId="44" fontId="0" fillId="17" borderId="2" xfId="1" applyFont="1" applyFill="1" applyBorder="1" applyProtection="1">
      <protection locked="0"/>
    </xf>
    <xf numFmtId="44" fontId="0" fillId="14" borderId="9" xfId="1" applyFont="1" applyFill="1" applyBorder="1" applyProtection="1"/>
    <xf numFmtId="0" fontId="2" fillId="5" borderId="17" xfId="0" applyFont="1" applyFill="1" applyBorder="1" applyAlignment="1">
      <alignment vertical="center" wrapText="1"/>
    </xf>
    <xf numFmtId="44" fontId="6" fillId="8" borderId="30" xfId="1" applyFont="1" applyFill="1" applyBorder="1" applyAlignment="1" applyProtection="1">
      <alignment vertical="center"/>
      <protection locked="0"/>
    </xf>
    <xf numFmtId="0" fontId="0" fillId="9" borderId="1" xfId="0" applyFill="1" applyBorder="1"/>
    <xf numFmtId="0" fontId="1" fillId="19" borderId="6" xfId="0" applyFont="1" applyFill="1" applyBorder="1" applyAlignment="1">
      <alignment vertical="center"/>
    </xf>
    <xf numFmtId="44" fontId="6" fillId="4" borderId="4" xfId="1" applyFont="1" applyFill="1" applyBorder="1"/>
    <xf numFmtId="44" fontId="9" fillId="8" borderId="31" xfId="0" applyNumberFormat="1" applyFont="1" applyFill="1" applyBorder="1" applyAlignment="1">
      <alignment vertical="center"/>
    </xf>
    <xf numFmtId="0" fontId="6" fillId="19" borderId="27" xfId="0" applyFont="1" applyFill="1" applyBorder="1" applyAlignment="1">
      <alignment vertical="center"/>
    </xf>
    <xf numFmtId="0" fontId="6" fillId="19" borderId="27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vertical="center"/>
    </xf>
    <xf numFmtId="44" fontId="6" fillId="10" borderId="32" xfId="1" applyFont="1" applyFill="1" applyBorder="1"/>
    <xf numFmtId="0" fontId="6" fillId="6" borderId="29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1" fillId="6" borderId="27" xfId="0" applyFont="1" applyFill="1" applyBorder="1" applyAlignment="1">
      <alignment vertical="center"/>
    </xf>
    <xf numFmtId="0" fontId="1" fillId="4" borderId="1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right" vertical="center" wrapText="1"/>
    </xf>
    <xf numFmtId="0" fontId="2" fillId="16" borderId="33" xfId="0" applyFont="1" applyFill="1" applyBorder="1" applyAlignment="1">
      <alignment vertical="center" wrapText="1"/>
    </xf>
    <xf numFmtId="44" fontId="0" fillId="15" borderId="34" xfId="0" applyNumberFormat="1" applyFill="1" applyBorder="1"/>
    <xf numFmtId="0" fontId="2" fillId="16" borderId="35" xfId="0" applyFont="1" applyFill="1" applyBorder="1" applyAlignment="1">
      <alignment vertical="center" wrapText="1"/>
    </xf>
    <xf numFmtId="0" fontId="2" fillId="16" borderId="36" xfId="0" applyFont="1" applyFill="1" applyBorder="1" applyAlignment="1">
      <alignment vertical="center" wrapText="1"/>
    </xf>
    <xf numFmtId="44" fontId="0" fillId="15" borderId="37" xfId="0" applyNumberFormat="1" applyFill="1" applyBorder="1"/>
    <xf numFmtId="0" fontId="6" fillId="2" borderId="2" xfId="0" applyFont="1" applyFill="1" applyBorder="1" applyAlignment="1">
      <alignment horizontal="center" vertical="center" wrapText="1"/>
    </xf>
    <xf numFmtId="44" fontId="0" fillId="15" borderId="38" xfId="0" applyNumberFormat="1" applyFill="1" applyBorder="1"/>
    <xf numFmtId="0" fontId="6" fillId="2" borderId="3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vertical="center"/>
    </xf>
    <xf numFmtId="0" fontId="20" fillId="10" borderId="8" xfId="0" applyFont="1" applyFill="1" applyBorder="1" applyAlignment="1">
      <alignment vertical="center"/>
    </xf>
    <xf numFmtId="44" fontId="20" fillId="10" borderId="4" xfId="0" applyNumberFormat="1" applyFont="1" applyFill="1" applyBorder="1" applyAlignment="1">
      <alignment vertical="center"/>
    </xf>
    <xf numFmtId="44" fontId="20" fillId="10" borderId="4" xfId="1" applyFont="1" applyFill="1" applyBorder="1" applyAlignment="1" applyProtection="1">
      <alignment vertical="center"/>
    </xf>
    <xf numFmtId="44" fontId="20" fillId="10" borderId="24" xfId="0" applyNumberFormat="1" applyFont="1" applyFill="1" applyBorder="1" applyAlignment="1">
      <alignment vertical="center"/>
    </xf>
    <xf numFmtId="44" fontId="20" fillId="10" borderId="10" xfId="1" applyFont="1" applyFill="1" applyBorder="1" applyAlignment="1" applyProtection="1">
      <alignment vertical="center"/>
    </xf>
    <xf numFmtId="44" fontId="0" fillId="8" borderId="10" xfId="0" applyNumberFormat="1" applyFill="1" applyBorder="1" applyAlignment="1">
      <alignment vertical="center"/>
    </xf>
    <xf numFmtId="0" fontId="1" fillId="6" borderId="2" xfId="0" applyFont="1" applyFill="1" applyBorder="1"/>
    <xf numFmtId="44" fontId="2" fillId="9" borderId="1" xfId="1" applyFont="1" applyFill="1" applyBorder="1" applyAlignment="1" applyProtection="1">
      <alignment vertical="center" wrapText="1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</cellXfs>
  <cellStyles count="3">
    <cellStyle name="Migliaia" xfId="2" builtinId="3"/>
    <cellStyle name="Normale" xfId="0" builtinId="0"/>
    <cellStyle name="Valuta" xfId="1" builtinId="4"/>
  </cellStyles>
  <dxfs count="131"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strike val="0"/>
        <color rgb="FFFF0000"/>
      </font>
      <fill>
        <patternFill>
          <bgColor theme="2" tint="-0.24994659260841701"/>
        </patternFill>
      </fill>
    </dxf>
    <dxf>
      <font>
        <color rgb="FFFFFF00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b/>
        <i val="0"/>
        <strike val="0"/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rgb="FFFFFF00"/>
      </font>
      <fill>
        <patternFill>
          <bgColor theme="6" tint="0.39994506668294322"/>
        </patternFill>
      </fill>
    </dxf>
    <dxf>
      <font>
        <strike val="0"/>
        <color rgb="FFFF0000"/>
      </font>
      <fill>
        <patternFill>
          <bgColor theme="2" tint="-0.24994659260841701"/>
        </patternFill>
      </fill>
    </dxf>
    <dxf>
      <font>
        <b/>
        <i val="0"/>
        <strike val="0"/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rgb="FFFFFF00"/>
      </font>
      <fill>
        <patternFill>
          <bgColor theme="6" tint="0.39994506668294322"/>
        </patternFill>
      </fill>
    </dxf>
    <dxf>
      <font>
        <strike val="0"/>
        <color rgb="FFFF0000"/>
      </font>
      <fill>
        <patternFill>
          <bgColor theme="2" tint="-0.24994659260841701"/>
        </patternFill>
      </fill>
    </dxf>
    <dxf>
      <font>
        <b/>
        <i val="0"/>
        <strike val="0"/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33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b val="0"/>
        <i val="0"/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rgb="FFFFFF00"/>
      </font>
      <fill>
        <patternFill>
          <bgColor theme="6" tint="0.39994506668294322"/>
        </patternFill>
      </fill>
    </dxf>
    <dxf>
      <font>
        <strike val="0"/>
        <color rgb="FFFF0000"/>
      </font>
      <fill>
        <patternFill>
          <bgColor theme="2" tint="-0.24994659260841701"/>
        </patternFill>
      </fill>
    </dxf>
    <dxf>
      <font>
        <b/>
        <i val="0"/>
        <strike val="0"/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rgb="FF00B050"/>
        </patternFill>
      </fill>
    </dxf>
    <dxf>
      <font>
        <b val="0"/>
        <i val="0"/>
        <strike val="0"/>
        <color rgb="FFFF0000"/>
      </font>
      <fill>
        <patternFill>
          <bgColor theme="9" tint="0.79998168889431442"/>
        </patternFill>
      </fill>
    </dxf>
    <dxf>
      <font>
        <b val="0"/>
        <i val="0"/>
        <strike val="0"/>
        <color rgb="FFFF0000"/>
      </font>
      <fill>
        <patternFill>
          <bgColor theme="9" tint="0.79998168889431442"/>
        </patternFill>
      </fill>
    </dxf>
    <dxf>
      <font>
        <color rgb="FFFF3300"/>
      </font>
      <fill>
        <patternFill>
          <bgColor theme="2" tint="-0.24994659260841701"/>
        </patternFill>
      </fill>
    </dxf>
    <dxf>
      <font>
        <color rgb="FFFF33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6" tint="0.39994506668294322"/>
        </patternFill>
      </fill>
    </dxf>
    <dxf>
      <font>
        <color rgb="FFFFFF00"/>
      </font>
      <fill>
        <patternFill>
          <bgColor theme="6" tint="0.39994506668294322"/>
        </patternFill>
      </fill>
    </dxf>
    <dxf>
      <font>
        <b/>
        <i val="0"/>
        <strike val="0"/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color rgb="FFFF000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ck">
          <color rgb="FFF4B084"/>
        </left>
        <right style="thick">
          <color rgb="FFF4B084"/>
        </right>
        <top style="thick">
          <color rgb="FFF4B084"/>
        </top>
        <bottom style="thick">
          <color rgb="FFF4B084"/>
        </bottom>
      </border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rgb="FF000000"/>
        </top>
      </border>
    </dxf>
    <dxf>
      <border diagonalUp="0" diagonalDown="0"/>
    </dxf>
    <dxf>
      <protection locked="1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ck">
          <color theme="5" tint="0.39997558519241921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ck">
          <color theme="5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right style="thin">
          <color rgb="FF000000"/>
        </righ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protection locked="1" hidden="0"/>
    </dxf>
    <dxf>
      <numFmt numFmtId="34" formatCode="_-* #,##0.00\ &quot;€&quot;_-;\-* #,##0.00\ &quot;€&quot;_-;_-* &quot;-&quot;??\ &quot;€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rgb="FF000000"/>
        </left>
        <right style="thin">
          <color rgb="FF000000"/>
        </right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7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ck">
          <color theme="5" tint="0.39997558519241921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ck">
          <color theme="5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right style="thin">
          <color rgb="FF000000"/>
        </righ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AEAEA"/>
      <color rgb="FFF1F1EF"/>
      <color rgb="FFFF3300"/>
      <color rgb="FFECE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INTERVENTI_EFFICIENZA_ENERGETICA7" displayName="INTERVENTI_EFFICIENZA_ENERGETICA7" ref="C26:F113" totalsRowShown="0" headerRowDxfId="83" tableBorderDxfId="82">
  <autoFilter ref="C26:F113" xr:uid="{00000000-0009-0000-0100-000006000000}"/>
  <tableColumns count="4">
    <tableColumn id="1" xr3:uid="{00000000-0010-0000-0500-000001000000}" name="INTERVENTI EFFICIENZA ENERGETICA_x000a__x000a_(relativo ai soli interventi di efficienza energetica ammissibili ai sensi dei punti 7 e 8 _x000a_della d.G.r. 209/2025 indipendentemente dall’importo di mutuo richiesto) _x000a__x000a_(suddivisi per voce di costo)_x000a_" dataDxfId="81"/>
    <tableColumn id="2" xr3:uid="{00000000-0010-0000-0500-000002000000}" name="IMPORTO _x000a_INTERVENTI EFFICIENZA ENERGETICA _x000a_esclusi oneri fiscali_x000a_[€]_x000a_(A)" dataDxfId="80" dataCellStyle="Valuta"/>
    <tableColumn id="3" xr3:uid="{00000000-0010-0000-0500-000003000000}" name="IVA  _x000a_INTERVENTI EFFICIENZA ENERGETICA                                                  [€]_x000a_(N)" dataDxfId="79" dataCellStyle="Valuta"/>
    <tableColumn id="4" xr3:uid="{00000000-0010-0000-0500-000004000000}" name="IMPORTO TOTALE_x000a_INTERVENTI EFFICIENZA ENERGETICA _x000a_inclusi oneri fiscali _x000a_[€]_x000a_(C=A+N)" dataDxfId="7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E000000}" name="Tabella813186" displayName="Tabella813186" ref="I209:J213" totalsRowShown="0" headerRowDxfId="101" tableBorderDxfId="100">
  <autoFilter ref="I209:J213" xr:uid="{00000000-0009-0000-0100-000005000000}"/>
  <tableColumns count="2">
    <tableColumn id="2" xr3:uid="{00000000-0010-0000-0E00-000002000000}" name="RIEPILOGO SINGOLO CONTRATTO DI MUTUO" dataDxfId="99"/>
    <tableColumn id="3" xr3:uid="{00000000-0010-0000-0E00-000003000000}" name="IMPORTO_x000a_[€] " dataDxfId="9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ella81318617" displayName="Tabella81318617" ref="U209:V213" totalsRowShown="0" headerRowDxfId="97" dataDxfId="96" tableBorderDxfId="95">
  <autoFilter ref="U209:V213" xr:uid="{00000000-0009-0000-0100-000010000000}"/>
  <tableColumns count="2">
    <tableColumn id="2" xr3:uid="{00000000-0010-0000-0F00-000002000000}" name="RIEPILOGO SINGOLO CONTRATTO DI MUTUO" dataDxfId="94"/>
    <tableColumn id="3" xr3:uid="{00000000-0010-0000-0F00-000003000000}" name="IMPORTO_x000a_[€] " dataDxfId="9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ella8131861719" displayName="Tabella8131861719" ref="O209:P213" totalsRowShown="0" headerRowDxfId="92" tableBorderDxfId="91">
  <autoFilter ref="O209:P213" xr:uid="{00000000-0009-0000-0100-000012000000}"/>
  <tableColumns count="2">
    <tableColumn id="2" xr3:uid="{00000000-0010-0000-1000-000002000000}" name="RIEPILOGO SINGOLO CONTRATTO DI MUTUO" dataDxfId="90"/>
    <tableColumn id="3" xr3:uid="{00000000-0010-0000-1000-000003000000}" name="IMPORTO_x000a_[€] " dataDxfId="8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Tabella19" displayName="Tabella19" ref="C217:D219" totalsRowShown="0" headerRowBorderDxfId="88" tableBorderDxfId="87" totalsRowBorderDxfId="86">
  <autoFilter ref="C217:D219" xr:uid="{00000000-0009-0000-0100-000013000000}"/>
  <tableColumns count="2">
    <tableColumn id="1" xr3:uid="{00000000-0010-0000-1100-000001000000}" name="DATI ECONOMICI COMPLESSIVI DELLA DOMANDA" dataDxfId="85"/>
    <tableColumn id="2" xr3:uid="{00000000-0010-0000-1100-000002000000}" name="IMPORTO_x000a_[€] " dataDxfId="84">
      <calculatedColumnFormula>SUM(G205,M205,S205,Y205)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ALTRI_INTERVENTI_NON_EFFICIENZA_ENERGETICA10" displayName="ALTRI_INTERVENTI_NON_EFFICIENZA_ENERGETICA10" ref="C117:F133" totalsRowShown="0" headerRowDxfId="77" headerRowBorderDxfId="76" tableBorderDxfId="75" totalsRowBorderDxfId="74">
  <autoFilter ref="C117:F133" xr:uid="{00000000-0009-0000-0100-000009000000}"/>
  <tableColumns count="4">
    <tableColumn id="1" xr3:uid="{00000000-0010-0000-0600-000001000000}" name="_x000a_ALTRI INTERVENTI NON DI EFFICIENZA ENERGETICA e/o_x000a_DI EFFICIENZA ENERGETICA NON AMMISSIBILI _x000a_ai sensi dei punti 7 e 8 della d.G.r. 209/2025_x000a__x000a_(relativo agli interventi diversi da quelli di efficienza energetica _x000a_riportati nella tabella precedente)" dataDxfId="73"/>
    <tableColumn id="2" xr3:uid="{00000000-0010-0000-0600-000002000000}" name="IMPORTO ALTRI INTERVENTI_x000a_esclusi oneri fiscali_x000a_(D) _x000a_[€] " dataDxfId="72" dataCellStyle="Valuta"/>
    <tableColumn id="3" xr3:uid="{00000000-0010-0000-0600-000003000000}" name="IVA _x000a_ALTRI INTERVENTI   _x000a_(E)_x000a_[€]  " dataDxfId="71" dataCellStyle="Valuta"/>
    <tableColumn id="4" xr3:uid="{00000000-0010-0000-0600-000004000000}" name="IMPORTO TOTALE ALTRI INTERVENTI _x000a_inclusi oneri fiscali _x000a_(F= D+E)_x000a_[€] " dataDxfId="7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INTERVENTO_COMPLESSIVO11" displayName="INTERVENTO_COMPLESSIVO11" ref="C138:F155" totalsRowShown="0" headerRowDxfId="69" dataDxfId="67" headerRowBorderDxfId="68" tableBorderDxfId="66" totalsRowBorderDxfId="65">
  <autoFilter ref="C138:F155" xr:uid="{00000000-0009-0000-0100-00000A000000}"/>
  <sortState xmlns:xlrd2="http://schemas.microsoft.com/office/spreadsheetml/2017/richdata2" ref="C148:F164">
    <sortCondition sortBy="icon" ref="C147:C164"/>
  </sortState>
  <tableColumns count="4">
    <tableColumn id="1" xr3:uid="{00000000-0010-0000-0700-000001000000}" name="INTERVENTO COMPLESSIVO_x000a__x000a_(somma degli importi delle precedenti tabelle, riferiti a tutti gli interventi, di natura energetica e non energetica che si prevede di realizzare)" dataDxfId="64"/>
    <tableColumn id="2" xr3:uid="{00000000-0010-0000-0700-000002000000}" name="IMPORTO INTERVENTO COMPLESSIVO_x000a_esclusi oneri fiscali_x000a_(G) _x000a_[€] " dataDxfId="63" dataCellStyle="Valuta"/>
    <tableColumn id="3" xr3:uid="{00000000-0010-0000-0700-000003000000}" name="IVA     _x000a_INTERVENTO COMPLESSIVO  _x000a_(H)_x000a_[€]  " dataDxfId="62" dataCellStyle="Valuta"/>
    <tableColumn id="4" xr3:uid="{00000000-0010-0000-0700-000004000000}" name="IMPORTO TOTALE _x000a_INTERVENTO COMPLESSIVO_x000a_inclusi oneri fiscali _x000a_(I= G+H)_x000a_[€] " dataDxfId="61" dataCellStyle="Valu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ella712" displayName="Tabella712" ref="C162:G178" totalsRowShown="0" headerRowDxfId="60" headerRowBorderDxfId="59" tableBorderDxfId="58">
  <autoFilter ref="C162:G178" xr:uid="{00000000-0009-0000-0100-00000B000000}"/>
  <tableColumns count="5">
    <tableColumn id="1" xr3:uid="{00000000-0010-0000-0800-000001000000}" name=" INTERVENTI EFFICIENZA ENERGETICA _x000a__x000a_(relativo ai soli interventi di efficienza energetica ammissibili ai sensi dei punti 7 e 8 della d.G.r. 209/2025 indipendentemente dall’importo di mutuo richiesto) _x000a_" dataDxfId="57"/>
    <tableColumn id="2" xr3:uid="{00000000-0010-0000-0800-000002000000}" name="IMPORTO _x000a_esclusi oneri fiscali  _x000a_(A)_x000a_[€] " dataDxfId="56" dataCellStyle="Valuta"/>
    <tableColumn id="3" xr3:uid="{00000000-0010-0000-0800-000003000000}" name="TIPOLOGIA" dataDxfId="55"/>
    <tableColumn id="4" xr3:uid="{00000000-0010-0000-0800-000004000000}" name="_x000a_IMPORTO_x000a_esclusi oneri fiscali  _x000a_(B)_x000a_[€]  " dataDxfId="54" dataCellStyle="Valuta">
      <calculatedColumnFormula>SUM(F149:F162)</calculatedColumnFormula>
    </tableColumn>
    <tableColumn id="5" xr3:uid="{00000000-0010-0000-0800-000005000000}" name="IMPORTO MUTUO RICHIESTO_x000a_(M)_x000a_[€] " dataDxfId="53" dataCellStyle="Valuta">
      <calculatedColumnFormula>D163-F163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la813" displayName="Tabella813" ref="C182:D186" totalsRowShown="0" headerRowDxfId="52" dataDxfId="50" headerRowBorderDxfId="51" tableBorderDxfId="49" totalsRowBorderDxfId="48">
  <autoFilter ref="C182:D186" xr:uid="{00000000-0009-0000-0100-00000C000000}"/>
  <tableColumns count="2">
    <tableColumn id="2" xr3:uid="{00000000-0010-0000-0900-000002000000}" name="RIEPILOGO DOMANDA DI MUTUO" dataDxfId="47"/>
    <tableColumn id="3" xr3:uid="{00000000-0010-0000-0900-000003000000}" name="IMPORTO_x000a_[€] " dataDxfId="4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INTERVENTI_EFFICIENZA_ENERGETICA714" displayName="INTERVENTI_EFFICIENZA_ENERGETICA714" ref="C30:F117" totalsRowShown="0" headerRowDxfId="130" tableBorderDxfId="129">
  <autoFilter ref="C30:F117" xr:uid="{00000000-0009-0000-0100-00000D000000}"/>
  <tableColumns count="4">
    <tableColumn id="1" xr3:uid="{00000000-0010-0000-0A00-000001000000}" name="INTERVENTI EFFICIENZA ENERGETICA_x000a__x000a_(relativo ai soli interventi di efficienza energetica ammissibili ai sensi dei punti 7 e 8 _x000a_della d.G.r. 209/2025 indipendentemente dall’importo di mutuo richiesto) _x000a__x000a_(suddivisi per voce di costo)_x000a_" dataDxfId="128"/>
    <tableColumn id="2" xr3:uid="{00000000-0010-0000-0A00-000002000000}" name="IMPORTO _x000a_INTERVENTI EFFICIENZA ENERGETICA _x000a_esclusi oneri fiscali_x000a_[€]_x000a_(A)" dataDxfId="127" dataCellStyle="Valuta"/>
    <tableColumn id="3" xr3:uid="{00000000-0010-0000-0A00-000003000000}" name="IVA  _x000a_INTERVENTI EFFICIENZA ENERGETICA                                                  [€]_x000a_(N)" dataDxfId="126" dataCellStyle="Valuta"/>
    <tableColumn id="4" xr3:uid="{00000000-0010-0000-0A00-000004000000}" name="IMPORTO TOTALE_x000a_INTERVENTI EFFICIENZA ENERGETICA _x000a_inclusi oneri fiscali _x000a_[€]_x000a_(C=A+N)" dataDxfId="12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ALTRI_INTERVENTI_NON_EFFICIENZA_ENERGETICA1015" displayName="ALTRI_INTERVENTI_NON_EFFICIENZA_ENERGETICA1015" ref="C121:F137" totalsRowShown="0" headerRowDxfId="124" headerRowBorderDxfId="123" tableBorderDxfId="122" totalsRowBorderDxfId="121">
  <autoFilter ref="C121:F137" xr:uid="{00000000-0009-0000-0100-00000E000000}"/>
  <tableColumns count="4">
    <tableColumn id="1" xr3:uid="{00000000-0010-0000-0B00-000001000000}" name="_x000a_ALTRI INTERVENTI NON DI EFFICIENZA ENERGETICA e/o_x000a_DI EFFICIENZA ENERGETICA NON AMMISSIBILI _x000a_ai sensi dei punti 7 e 8 della d.G.r. 209/2025_x000a__x000a_(relativo agli interventi diversi da quelli di efficienza energetica _x000a_riportati nella tabella precedente)" dataDxfId="120"/>
    <tableColumn id="2" xr3:uid="{00000000-0010-0000-0B00-000002000000}" name="IMPORTO ALTRI INTERVENTI_x000a_esclusi oneri fiscali_x000a_(D) _x000a_[€] " dataDxfId="119" dataCellStyle="Valuta"/>
    <tableColumn id="3" xr3:uid="{00000000-0010-0000-0B00-000003000000}" name="IVA _x000a_ALTRI INTERVENTI   _x000a_(E)_x000a_[€]  " dataDxfId="118" dataCellStyle="Valuta">
      <calculatedColumnFormula>SUM(E109:E121)</calculatedColumnFormula>
    </tableColumn>
    <tableColumn id="4" xr3:uid="{00000000-0010-0000-0B00-000004000000}" name="IMPORTO TOTALE ALTRI INTERVENTI _x000a_inclusi oneri fiscali _x000a_(F= D+E)_x000a_[€] " dataDxfId="117">
      <calculatedColumnFormula>7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INTERVENTO_COMPLESSIVO1116" displayName="INTERVENTO_COMPLESSIVO1116" ref="C142:F159" totalsRowShown="0" headerRowDxfId="116" dataDxfId="114" headerRowBorderDxfId="115" tableBorderDxfId="113" totalsRowBorderDxfId="112">
  <autoFilter ref="C142:F159" xr:uid="{00000000-0009-0000-0100-00000F000000}"/>
  <sortState xmlns:xlrd2="http://schemas.microsoft.com/office/spreadsheetml/2017/richdata2" ref="C150:F166">
    <sortCondition sortBy="icon" ref="C149:C166"/>
  </sortState>
  <tableColumns count="4">
    <tableColumn id="1" xr3:uid="{00000000-0010-0000-0C00-000001000000}" name="INTERVENTO COMPLESSIVO_x000a__x000a_(somma degli importi delle precedenti tabelle, riferiti a tutti gli interventi, di natura energetica e non energetica che si prevede di realizzare)" dataDxfId="111"/>
    <tableColumn id="2" xr3:uid="{00000000-0010-0000-0C00-000002000000}" name="IMPORTO INTERVENTO COMPLESSIVO_x000a_esclusi oneri fiscali_x000a_(G) _x000a_[€] " dataDxfId="110" dataCellStyle="Valuta"/>
    <tableColumn id="3" xr3:uid="{00000000-0010-0000-0C00-000003000000}" name="IVA     _x000a_INTERVENTO COMPLESSIVO  _x000a_(H)_x000a_[€]  " dataDxfId="109" dataCellStyle="Valuta"/>
    <tableColumn id="4" xr3:uid="{00000000-0010-0000-0C00-000004000000}" name="IMPORTO TOTALE _x000a_INTERVENTO COMPLESSIVO_x000a_inclusi oneri fiscali _x000a_(I= G+H)_x000a_[€] " dataDxfId="108" dataCellStyle="Valut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D000000}" name="Tabella81318" displayName="Tabella81318" ref="C209:D213" totalsRowShown="0" headerRowDxfId="107" headerRowBorderDxfId="106" tableBorderDxfId="105" totalsRowBorderDxfId="104">
  <autoFilter ref="C209:D213" xr:uid="{00000000-0009-0000-0100-000011000000}"/>
  <tableColumns count="2">
    <tableColumn id="2" xr3:uid="{00000000-0010-0000-0D00-000002000000}" name="RIEPILOGO SINGOLO CONTRATTO DI MUTUO" dataDxfId="103"/>
    <tableColumn id="3" xr3:uid="{00000000-0010-0000-0D00-000003000000}" name="IMPORTO_x000a_[€] " dataDxfId="10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86"/>
  <sheetViews>
    <sheetView tabSelected="1" topLeftCell="B127" zoomScale="70" zoomScaleNormal="70" workbookViewId="0">
      <selection activeCell="E116" sqref="E116"/>
    </sheetView>
  </sheetViews>
  <sheetFormatPr defaultRowHeight="15"/>
  <cols>
    <col min="1" max="1" width="2.28515625" style="1" customWidth="1"/>
    <col min="2" max="2" width="13.85546875" style="1" customWidth="1"/>
    <col min="3" max="3" width="88.7109375" style="1" customWidth="1"/>
    <col min="4" max="4" width="24.42578125" style="1" customWidth="1"/>
    <col min="5" max="5" width="18.42578125" style="1" customWidth="1"/>
    <col min="6" max="6" width="29.7109375" style="1" bestFit="1" customWidth="1"/>
    <col min="7" max="7" width="51.5703125" style="1" customWidth="1"/>
    <col min="8" max="8" width="25.140625" style="1" customWidth="1"/>
    <col min="9" max="9" width="20.42578125" style="1" customWidth="1"/>
    <col min="10" max="10" width="21.140625" style="1" customWidth="1"/>
    <col min="11" max="11" width="57.85546875" style="1" bestFit="1" customWidth="1"/>
    <col min="12" max="12" width="25.140625" style="1" customWidth="1"/>
    <col min="13" max="13" width="34.5703125" style="1" customWidth="1"/>
    <col min="14" max="14" width="27.140625" style="1" customWidth="1"/>
    <col min="15" max="15" width="17.7109375" style="1" bestFit="1" customWidth="1"/>
    <col min="16" max="16" width="67.140625" style="1" customWidth="1"/>
    <col min="17" max="16384" width="9.140625" style="1"/>
  </cols>
  <sheetData>
    <row r="1" spans="3:16" hidden="1"/>
    <row r="2" spans="3:16" ht="30" hidden="1">
      <c r="L2" s="82" t="s">
        <v>58</v>
      </c>
      <c r="M2" s="85">
        <f>MIN(30000,SUM(D104,D98,D92,D86,D80,D74,D68,D62,D56,D50,D44,D38,D32)*0.2)</f>
        <v>0</v>
      </c>
      <c r="O2" s="83"/>
      <c r="P2" s="82" t="s">
        <v>57</v>
      </c>
    </row>
    <row r="3" spans="3:16" hidden="1">
      <c r="E3" s="3"/>
      <c r="L3" s="83" t="s">
        <v>61</v>
      </c>
      <c r="M3" s="84">
        <f>SUM(D104,D98,D92,D86,D80,D74,D68,D62,D56,D50,D44,D38,D32)*0.05</f>
        <v>0</v>
      </c>
      <c r="O3" s="83" t="s">
        <v>49</v>
      </c>
      <c r="P3" s="83" t="s">
        <v>53</v>
      </c>
    </row>
    <row r="4" spans="3:16" hidden="1">
      <c r="E4" s="3"/>
      <c r="L4" s="83" t="s">
        <v>59</v>
      </c>
      <c r="M4" s="85">
        <v>10000</v>
      </c>
      <c r="O4" s="83" t="s">
        <v>50</v>
      </c>
      <c r="P4" s="83" t="s">
        <v>54</v>
      </c>
    </row>
    <row r="5" spans="3:16" ht="23.25" hidden="1">
      <c r="C5" s="2"/>
      <c r="E5" s="3"/>
      <c r="L5" s="83" t="s">
        <v>64</v>
      </c>
      <c r="M5" s="85">
        <f>D113+D133</f>
        <v>0</v>
      </c>
      <c r="O5" s="83" t="s">
        <v>51</v>
      </c>
      <c r="P5" s="83" t="s">
        <v>55</v>
      </c>
    </row>
    <row r="6" spans="3:16" ht="23.25" hidden="1">
      <c r="C6" s="2"/>
      <c r="E6" s="3"/>
      <c r="L6" s="83" t="s">
        <v>63</v>
      </c>
      <c r="M6" s="85">
        <f>E113+E133</f>
        <v>0</v>
      </c>
      <c r="O6" s="83" t="s">
        <v>52</v>
      </c>
      <c r="P6" s="83" t="s">
        <v>56</v>
      </c>
    </row>
    <row r="7" spans="3:16" ht="23.25" hidden="1">
      <c r="C7" s="2"/>
      <c r="E7" s="3"/>
      <c r="L7" s="83" t="s">
        <v>62</v>
      </c>
      <c r="M7" s="85">
        <f>F113+F133</f>
        <v>0</v>
      </c>
      <c r="O7" s="83" t="s">
        <v>73</v>
      </c>
      <c r="P7" s="83" t="s">
        <v>74</v>
      </c>
    </row>
    <row r="8" spans="3:16" ht="23.25" hidden="1">
      <c r="C8" s="2"/>
      <c r="E8" s="3"/>
      <c r="L8" s="83" t="s">
        <v>66</v>
      </c>
      <c r="M8" s="85"/>
      <c r="O8" s="83" t="s">
        <v>60</v>
      </c>
      <c r="P8" s="83" t="s">
        <v>65</v>
      </c>
    </row>
    <row r="9" spans="3:16" ht="31.5" hidden="1">
      <c r="C9" s="2"/>
      <c r="E9" s="3"/>
      <c r="L9" s="82" t="s">
        <v>67</v>
      </c>
      <c r="M9" s="85" t="b">
        <f ca="1">MIN(30000,SUM(G163:G175)*0.2)&lt;D184</f>
        <v>0</v>
      </c>
    </row>
    <row r="10" spans="3:16" ht="23.25" hidden="1">
      <c r="C10" s="2"/>
      <c r="E10" s="3"/>
      <c r="L10" s="83" t="s">
        <v>68</v>
      </c>
      <c r="M10" s="84" t="b">
        <f ca="1">SUM(G163:G175)*0.05&lt;D185</f>
        <v>0</v>
      </c>
    </row>
    <row r="11" spans="3:16" ht="31.5" hidden="1">
      <c r="C11" s="2"/>
      <c r="E11" s="3"/>
      <c r="L11" s="82" t="s">
        <v>67</v>
      </c>
      <c r="M11" s="85">
        <f ca="1">MIN(30000,SUM(G163:G175)*0.2)</f>
        <v>0</v>
      </c>
    </row>
    <row r="12" spans="3:16" ht="23.25" hidden="1">
      <c r="C12" s="2"/>
      <c r="E12" s="3"/>
      <c r="L12" s="83" t="s">
        <v>68</v>
      </c>
      <c r="M12" s="84">
        <f ca="1">SUM(G163:G175)*0.05</f>
        <v>0</v>
      </c>
    </row>
    <row r="13" spans="3:16" ht="23.25" hidden="1">
      <c r="C13" s="2"/>
      <c r="E13" s="3"/>
      <c r="L13" s="83" t="s">
        <v>75</v>
      </c>
      <c r="M13" s="84" t="b">
        <f ca="1">AND(D186&gt;200000,D186&lt;=300000)</f>
        <v>0</v>
      </c>
    </row>
    <row r="14" spans="3:16" ht="23.25" hidden="1">
      <c r="C14" s="2"/>
      <c r="E14" s="3"/>
    </row>
    <row r="15" spans="3:16" ht="23.25" hidden="1">
      <c r="C15" s="2"/>
      <c r="E15" s="3"/>
    </row>
    <row r="16" spans="3:16" ht="23.25" hidden="1">
      <c r="C16" s="2"/>
      <c r="E16" s="3"/>
    </row>
    <row r="17" spans="3:8" ht="23.25" hidden="1">
      <c r="C17" s="2"/>
      <c r="E17" s="3"/>
    </row>
    <row r="18" spans="3:8" hidden="1"/>
    <row r="19" spans="3:8" hidden="1">
      <c r="D19" s="4"/>
      <c r="E19" s="3"/>
    </row>
    <row r="20" spans="3:8" hidden="1">
      <c r="D20" s="4"/>
      <c r="E20" s="4"/>
    </row>
    <row r="21" spans="3:8" hidden="1">
      <c r="D21" s="4"/>
      <c r="E21" s="4"/>
    </row>
    <row r="22" spans="3:8" ht="23.25">
      <c r="C22" s="29" t="s">
        <v>69</v>
      </c>
      <c r="D22" s="4"/>
      <c r="E22" s="4" t="s">
        <v>114</v>
      </c>
    </row>
    <row r="23" spans="3:8" ht="31.5">
      <c r="C23" s="29" t="s">
        <v>26</v>
      </c>
      <c r="D23" s="4"/>
      <c r="E23" s="94"/>
      <c r="F23" s="26" t="s">
        <v>113</v>
      </c>
    </row>
    <row r="24" spans="3:8" ht="30">
      <c r="D24" s="4"/>
      <c r="E24" s="81"/>
      <c r="F24" s="26" t="s">
        <v>115</v>
      </c>
    </row>
    <row r="25" spans="3:8" ht="18" customHeight="1">
      <c r="C25" s="86" t="s">
        <v>20</v>
      </c>
      <c r="D25" s="3"/>
    </row>
    <row r="26" spans="3:8" ht="114" customHeight="1">
      <c r="C26" s="38" t="s">
        <v>103</v>
      </c>
      <c r="D26" s="38" t="s">
        <v>28</v>
      </c>
      <c r="E26" s="15" t="s">
        <v>44</v>
      </c>
      <c r="F26" s="16" t="s">
        <v>46</v>
      </c>
      <c r="H26" s="3"/>
    </row>
    <row r="27" spans="3:8">
      <c r="C27" s="43" t="s">
        <v>0</v>
      </c>
      <c r="D27" s="43"/>
      <c r="E27" s="6"/>
      <c r="F27" s="7"/>
    </row>
    <row r="28" spans="3:8">
      <c r="C28" s="44"/>
      <c r="D28" s="18"/>
      <c r="E28" s="13"/>
      <c r="F28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29" spans="3:8">
      <c r="C29" s="44"/>
      <c r="D29" s="18"/>
      <c r="E29" s="13"/>
      <c r="F29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30" spans="3:8">
      <c r="C30" s="45"/>
      <c r="D30" s="46"/>
      <c r="E30" s="36"/>
      <c r="F30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31" spans="3:8">
      <c r="C31" s="44"/>
      <c r="D31" s="18"/>
      <c r="E31" s="13"/>
      <c r="F31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32" spans="3:8" ht="15.75">
      <c r="C32" s="47" t="s">
        <v>10</v>
      </c>
      <c r="D32" s="9">
        <f>SUM(D28:D31)</f>
        <v>0</v>
      </c>
      <c r="E32" s="8">
        <f>SUM(E28:E31)</f>
        <v>0</v>
      </c>
      <c r="F32" s="9">
        <f>SUM(F28:F31)</f>
        <v>0</v>
      </c>
    </row>
    <row r="33" spans="3:6">
      <c r="C33" s="43" t="s">
        <v>6</v>
      </c>
      <c r="D33" s="43"/>
      <c r="E33" s="6"/>
      <c r="F33" s="7"/>
    </row>
    <row r="34" spans="3:6">
      <c r="C34" s="44"/>
      <c r="D34" s="18"/>
      <c r="E34" s="13"/>
      <c r="F34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35" spans="3:6">
      <c r="C35" s="17"/>
      <c r="D35" s="18"/>
      <c r="E35" s="13"/>
      <c r="F35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36" spans="3:6">
      <c r="C36" s="44"/>
      <c r="D36" s="18"/>
      <c r="E36" s="13"/>
      <c r="F36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37" spans="3:6">
      <c r="C37" s="17"/>
      <c r="D37" s="18"/>
      <c r="E37" s="13"/>
      <c r="F37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38" spans="3:6" ht="15.75">
      <c r="C38" s="47" t="s">
        <v>10</v>
      </c>
      <c r="D38" s="9">
        <f>SUM(D34:D37)</f>
        <v>0</v>
      </c>
      <c r="E38" s="8">
        <f>SUM(E34:E37)</f>
        <v>0</v>
      </c>
      <c r="F38" s="9">
        <f>SUM(F34:F37)</f>
        <v>0</v>
      </c>
    </row>
    <row r="39" spans="3:6">
      <c r="C39" s="43" t="s">
        <v>1</v>
      </c>
      <c r="D39" s="43"/>
      <c r="E39" s="6"/>
      <c r="F39" s="7"/>
    </row>
    <row r="40" spans="3:6">
      <c r="C40" s="44"/>
      <c r="D40" s="18"/>
      <c r="E40" s="13"/>
      <c r="F40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41" spans="3:6">
      <c r="C41" s="17"/>
      <c r="D41" s="18"/>
      <c r="E41" s="13"/>
      <c r="F41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42" spans="3:6">
      <c r="C42" s="17"/>
      <c r="D42" s="18"/>
      <c r="E42" s="13"/>
      <c r="F42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43" spans="3:6">
      <c r="C43" s="17"/>
      <c r="D43" s="18"/>
      <c r="E43" s="13"/>
      <c r="F43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44" spans="3:6" ht="15.75">
      <c r="C44" s="47" t="s">
        <v>10</v>
      </c>
      <c r="D44" s="9">
        <f>SUM(D40:D43)</f>
        <v>0</v>
      </c>
      <c r="E44" s="8">
        <f>SUM(E40:E43)</f>
        <v>0</v>
      </c>
      <c r="F44" s="9">
        <f>SUM(F40:F43)</f>
        <v>0</v>
      </c>
    </row>
    <row r="45" spans="3:6">
      <c r="C45" s="43" t="s">
        <v>9</v>
      </c>
      <c r="D45" s="43"/>
      <c r="E45" s="6"/>
      <c r="F45" s="7"/>
    </row>
    <row r="46" spans="3:6">
      <c r="C46" s="44"/>
      <c r="D46" s="18"/>
      <c r="E46" s="13"/>
      <c r="F46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47" spans="3:6">
      <c r="C47" s="17"/>
      <c r="D47" s="18"/>
      <c r="E47" s="13"/>
      <c r="F47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48" spans="3:6">
      <c r="C48" s="44"/>
      <c r="D48" s="18"/>
      <c r="E48" s="13"/>
      <c r="F48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49" spans="3:6">
      <c r="C49" s="17"/>
      <c r="D49" s="18"/>
      <c r="E49" s="13"/>
      <c r="F49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50" spans="3:6" ht="15.75">
      <c r="C50" s="47" t="s">
        <v>10</v>
      </c>
      <c r="D50" s="9">
        <f>SUM(D46:D49)</f>
        <v>0</v>
      </c>
      <c r="E50" s="8">
        <f>SUM(E46:E49)</f>
        <v>0</v>
      </c>
      <c r="F50" s="9">
        <f>SUM(F46:F49)</f>
        <v>0</v>
      </c>
    </row>
    <row r="51" spans="3:6">
      <c r="C51" s="43" t="s">
        <v>14</v>
      </c>
      <c r="D51" s="43"/>
      <c r="E51" s="6"/>
      <c r="F51" s="7"/>
    </row>
    <row r="52" spans="3:6">
      <c r="C52" s="44"/>
      <c r="D52" s="18"/>
      <c r="E52" s="13"/>
      <c r="F52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53" spans="3:6">
      <c r="C53" s="17"/>
      <c r="D53" s="18"/>
      <c r="E53" s="13"/>
      <c r="F53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54" spans="3:6">
      <c r="C54" s="44"/>
      <c r="D54" s="18"/>
      <c r="E54" s="13"/>
      <c r="F54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55" spans="3:6">
      <c r="C55" s="17"/>
      <c r="D55" s="18"/>
      <c r="E55" s="13"/>
      <c r="F55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56" spans="3:6" ht="15.75">
      <c r="C56" s="47" t="s">
        <v>10</v>
      </c>
      <c r="D56" s="9">
        <f>SUM(D52:D55)</f>
        <v>0</v>
      </c>
      <c r="E56" s="8">
        <f>SUM(E52:E55)</f>
        <v>0</v>
      </c>
      <c r="F56" s="9">
        <f>SUM(F52:F55)</f>
        <v>0</v>
      </c>
    </row>
    <row r="57" spans="3:6">
      <c r="C57" s="43" t="s">
        <v>15</v>
      </c>
      <c r="D57" s="43"/>
      <c r="E57" s="6"/>
      <c r="F57" s="7"/>
    </row>
    <row r="58" spans="3:6">
      <c r="C58" s="44"/>
      <c r="D58" s="18"/>
      <c r="E58" s="13"/>
      <c r="F58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59" spans="3:6">
      <c r="C59" s="17"/>
      <c r="D59" s="18"/>
      <c r="E59" s="13"/>
      <c r="F59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60" spans="3:6">
      <c r="C60" s="44"/>
      <c r="D60" s="18"/>
      <c r="E60" s="13"/>
      <c r="F60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61" spans="3:6">
      <c r="C61" s="17"/>
      <c r="D61" s="18"/>
      <c r="E61" s="13"/>
      <c r="F61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62" spans="3:6" ht="15.75">
      <c r="C62" s="47" t="s">
        <v>10</v>
      </c>
      <c r="D62" s="9">
        <f>SUM(D58:D61)</f>
        <v>0</v>
      </c>
      <c r="E62" s="8">
        <f>SUM(E58:E61)</f>
        <v>0</v>
      </c>
      <c r="F62" s="9">
        <f>SUM(F58:F61)</f>
        <v>0</v>
      </c>
    </row>
    <row r="63" spans="3:6">
      <c r="C63" s="43" t="s">
        <v>13</v>
      </c>
      <c r="D63" s="43"/>
      <c r="E63" s="6"/>
      <c r="F63" s="7"/>
    </row>
    <row r="64" spans="3:6">
      <c r="C64" s="44"/>
      <c r="D64" s="18"/>
      <c r="E64" s="13"/>
      <c r="F64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65" spans="3:6">
      <c r="C65" s="17"/>
      <c r="D65" s="18"/>
      <c r="E65" s="13"/>
      <c r="F65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66" spans="3:6">
      <c r="C66" s="44"/>
      <c r="D66" s="18"/>
      <c r="E66" s="13"/>
      <c r="F66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67" spans="3:6">
      <c r="C67" s="17"/>
      <c r="D67" s="18"/>
      <c r="E67" s="13"/>
      <c r="F67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68" spans="3:6" ht="15.75">
      <c r="C68" s="47" t="s">
        <v>10</v>
      </c>
      <c r="D68" s="9">
        <f>SUM(D64:D67)</f>
        <v>0</v>
      </c>
      <c r="E68" s="8">
        <f>SUM(E64:E67)</f>
        <v>0</v>
      </c>
      <c r="F68" s="9">
        <f>SUM(F64:F67)</f>
        <v>0</v>
      </c>
    </row>
    <row r="69" spans="3:6">
      <c r="C69" s="43" t="s">
        <v>2</v>
      </c>
      <c r="D69" s="43"/>
      <c r="E69" s="6"/>
      <c r="F69" s="7"/>
    </row>
    <row r="70" spans="3:6">
      <c r="C70" s="44"/>
      <c r="D70" s="18"/>
      <c r="E70" s="13"/>
      <c r="F70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71" spans="3:6">
      <c r="C71" s="17"/>
      <c r="D71" s="18"/>
      <c r="E71" s="13"/>
      <c r="F71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72" spans="3:6">
      <c r="C72" s="44"/>
      <c r="D72" s="18"/>
      <c r="E72" s="13"/>
      <c r="F72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73" spans="3:6">
      <c r="C73" s="17"/>
      <c r="D73" s="18"/>
      <c r="E73" s="13"/>
      <c r="F73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74" spans="3:6" ht="15.75">
      <c r="C74" s="47" t="s">
        <v>10</v>
      </c>
      <c r="D74" s="9">
        <f>SUM(D70:D73)</f>
        <v>0</v>
      </c>
      <c r="E74" s="8">
        <f>SUM(E70:E73)</f>
        <v>0</v>
      </c>
      <c r="F74" s="9">
        <f>SUM(F70:F73)</f>
        <v>0</v>
      </c>
    </row>
    <row r="75" spans="3:6">
      <c r="C75" s="43" t="s">
        <v>7</v>
      </c>
      <c r="D75" s="43"/>
      <c r="E75" s="6"/>
      <c r="F75" s="7"/>
    </row>
    <row r="76" spans="3:6">
      <c r="C76" s="44"/>
      <c r="D76" s="18"/>
      <c r="E76" s="13"/>
      <c r="F76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77" spans="3:6">
      <c r="C77" s="17"/>
      <c r="D77" s="18"/>
      <c r="E77" s="13"/>
      <c r="F77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78" spans="3:6">
      <c r="C78" s="44"/>
      <c r="D78" s="18"/>
      <c r="E78" s="13"/>
      <c r="F78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79" spans="3:6">
      <c r="C79" s="17"/>
      <c r="D79" s="18"/>
      <c r="E79" s="13"/>
      <c r="F79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80" spans="3:6" ht="15" customHeight="1">
      <c r="C80" s="47" t="s">
        <v>10</v>
      </c>
      <c r="D80" s="9">
        <f>SUM(D76:D79)</f>
        <v>0</v>
      </c>
      <c r="E80" s="8">
        <f>SUM(E76:E79)</f>
        <v>0</v>
      </c>
      <c r="F80" s="9">
        <f>SUM(F76:F79)</f>
        <v>0</v>
      </c>
    </row>
    <row r="81" spans="3:11" ht="15.75">
      <c r="C81" s="43" t="s">
        <v>12</v>
      </c>
      <c r="D81" s="43"/>
      <c r="E81" s="6"/>
      <c r="F81" s="7"/>
      <c r="K81" s="12"/>
    </row>
    <row r="82" spans="3:11">
      <c r="C82" s="44"/>
      <c r="D82" s="18"/>
      <c r="E82" s="13"/>
      <c r="F82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83" spans="3:11">
      <c r="C83" s="17"/>
      <c r="D83" s="18"/>
      <c r="E83" s="13"/>
      <c r="F83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84" spans="3:11">
      <c r="C84" s="44"/>
      <c r="D84" s="18"/>
      <c r="E84" s="13"/>
      <c r="F84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85" spans="3:11">
      <c r="C85" s="17"/>
      <c r="D85" s="18"/>
      <c r="E85" s="13"/>
      <c r="F85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86" spans="3:11" ht="33" customHeight="1">
      <c r="C86" s="47" t="s">
        <v>10</v>
      </c>
      <c r="D86" s="9">
        <f>SUM(D82:D85)</f>
        <v>0</v>
      </c>
      <c r="E86" s="8">
        <f>SUM(E82:E85)</f>
        <v>0</v>
      </c>
      <c r="F86" s="9">
        <f>SUM(F82:F85)</f>
        <v>0</v>
      </c>
    </row>
    <row r="87" spans="3:11" ht="30">
      <c r="C87" s="43" t="s">
        <v>18</v>
      </c>
      <c r="D87" s="43"/>
      <c r="E87" s="6"/>
      <c r="F87" s="7"/>
    </row>
    <row r="88" spans="3:11">
      <c r="C88" s="44"/>
      <c r="D88" s="18"/>
      <c r="E88" s="13"/>
      <c r="F88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89" spans="3:11">
      <c r="C89" s="17"/>
      <c r="D89" s="18"/>
      <c r="E89" s="13"/>
      <c r="F89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90" spans="3:11">
      <c r="C90" s="44"/>
      <c r="D90" s="18"/>
      <c r="E90" s="13"/>
      <c r="F90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91" spans="3:11">
      <c r="C91" s="17"/>
      <c r="D91" s="18"/>
      <c r="E91" s="13"/>
      <c r="F91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92" spans="3:11" ht="33" customHeight="1">
      <c r="C92" s="47" t="s">
        <v>10</v>
      </c>
      <c r="D92" s="9">
        <f>SUM(D88:D91)</f>
        <v>0</v>
      </c>
      <c r="E92" s="8">
        <f>SUM(E88:E91)</f>
        <v>0</v>
      </c>
      <c r="F92" s="9">
        <f>SUM(F88:F91)</f>
        <v>0</v>
      </c>
    </row>
    <row r="93" spans="3:11" ht="30">
      <c r="C93" s="43" t="s">
        <v>19</v>
      </c>
      <c r="D93" s="43"/>
      <c r="E93" s="6"/>
      <c r="F93" s="7"/>
    </row>
    <row r="94" spans="3:11">
      <c r="C94" s="44"/>
      <c r="D94" s="18"/>
      <c r="E94" s="13"/>
      <c r="F94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95" spans="3:11">
      <c r="C95" s="17"/>
      <c r="D95" s="18"/>
      <c r="E95" s="13"/>
      <c r="F95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96" spans="3:11">
      <c r="C96" s="44"/>
      <c r="D96" s="18"/>
      <c r="E96" s="13"/>
      <c r="F96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97" spans="3:6">
      <c r="C97" s="17"/>
      <c r="D97" s="18"/>
      <c r="E97" s="13"/>
      <c r="F97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98" spans="3:6" ht="15" customHeight="1">
      <c r="C98" s="47" t="s">
        <v>10</v>
      </c>
      <c r="D98" s="9">
        <f>SUM(D94:D97)</f>
        <v>0</v>
      </c>
      <c r="E98" s="8">
        <f>SUM(E94:E97)</f>
        <v>0</v>
      </c>
      <c r="F98" s="9">
        <f>SUM(F94:F97)</f>
        <v>0</v>
      </c>
    </row>
    <row r="99" spans="3:6">
      <c r="C99" s="43" t="s">
        <v>3</v>
      </c>
      <c r="D99" s="43"/>
      <c r="E99" s="6"/>
      <c r="F99" s="7"/>
    </row>
    <row r="100" spans="3:6">
      <c r="C100" s="44"/>
      <c r="D100" s="18"/>
      <c r="E100" s="13"/>
      <c r="F100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101" spans="3:6">
      <c r="C101" s="44"/>
      <c r="D101" s="18"/>
      <c r="E101" s="13"/>
      <c r="F101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102" spans="3:6">
      <c r="C102" s="44"/>
      <c r="D102" s="18"/>
      <c r="E102" s="13"/>
      <c r="F102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103" spans="3:6">
      <c r="C103" s="17"/>
      <c r="D103" s="18"/>
      <c r="E103" s="13"/>
      <c r="F103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104" spans="3:6" ht="15.75">
      <c r="C104" s="47" t="s">
        <v>10</v>
      </c>
      <c r="D104" s="9">
        <f>SUM(D100:D103)</f>
        <v>0</v>
      </c>
      <c r="E104" s="8">
        <f>SUM(E100:E103)</f>
        <v>0</v>
      </c>
      <c r="F104" s="9">
        <f>SUM(F100:F103)</f>
        <v>0</v>
      </c>
    </row>
    <row r="105" spans="3:6">
      <c r="C105" s="43" t="s">
        <v>5</v>
      </c>
      <c r="D105" s="43"/>
      <c r="E105" s="6"/>
      <c r="F105" s="7"/>
    </row>
    <row r="106" spans="3:6">
      <c r="C106" s="44"/>
      <c r="D106" s="61"/>
      <c r="E106" s="13"/>
      <c r="F106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107" spans="3:6">
      <c r="C107" s="17"/>
      <c r="D107" s="18"/>
      <c r="E107" s="13"/>
      <c r="F107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108" spans="3:6">
      <c r="C108" s="17"/>
      <c r="D108" s="18"/>
      <c r="E108" s="13"/>
      <c r="F108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109" spans="3:6">
      <c r="C109" s="17"/>
      <c r="D109" s="18"/>
      <c r="E109" s="13"/>
      <c r="F109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110" spans="3:6" ht="15.75">
      <c r="C110" s="47" t="s">
        <v>10</v>
      </c>
      <c r="D110" s="9">
        <f>SUM(D106:D109)</f>
        <v>0</v>
      </c>
      <c r="E110" s="8">
        <f>SUM(E106:E109)</f>
        <v>0</v>
      </c>
      <c r="F110" s="9">
        <f>SUM(F106:F109)</f>
        <v>0</v>
      </c>
    </row>
    <row r="111" spans="3:6" ht="47.25" customHeight="1">
      <c r="C111" s="43" t="s">
        <v>4</v>
      </c>
      <c r="D111" s="43"/>
      <c r="E111" s="6"/>
      <c r="F111" s="7"/>
    </row>
    <row r="112" spans="3:6" ht="44.25" customHeight="1">
      <c r="C112" s="44"/>
      <c r="D112" s="18"/>
      <c r="E112" s="13"/>
      <c r="F112" s="88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113" spans="3:6" ht="23.25" customHeight="1">
      <c r="C113" s="48" t="s">
        <v>10</v>
      </c>
      <c r="D113" s="11">
        <f>SUM(D32+D38+D44+D50+D56+D62+D68+D74+D80+D86+D92+D98+D104+D110+D112)</f>
        <v>0</v>
      </c>
      <c r="E113" s="10">
        <f>SUM(E32+E38+E44+E50+E56+E62+E68+E74+E80+E86+E92+E98+E104+E110+E112)</f>
        <v>0</v>
      </c>
      <c r="F113" s="11">
        <f>INTERVENTI_EFFICIENZA_ENERGETICA7[[#This Row],[IMPORTO 
INTERVENTI EFFICIENZA ENERGETICA 
esclusi oneri fiscali
'[€']
(A)]]+INTERVENTI_EFFICIENZA_ENERGETICA7[[#This Row],[IVA  
INTERVENTI EFFICIENZA ENERGETICA                                                  '[€']
(N)]]</f>
        <v>0</v>
      </c>
    </row>
    <row r="114" spans="3:6">
      <c r="D114" s="4"/>
      <c r="E114" s="4"/>
    </row>
    <row r="115" spans="3:6">
      <c r="C115" s="4"/>
      <c r="D115" s="4"/>
      <c r="E115" s="4"/>
    </row>
    <row r="116" spans="3:6">
      <c r="C116" s="27" t="s">
        <v>21</v>
      </c>
    </row>
    <row r="117" spans="3:6" ht="145.5" customHeight="1">
      <c r="C117" s="38" t="s">
        <v>48</v>
      </c>
      <c r="D117" s="38" t="s">
        <v>31</v>
      </c>
      <c r="E117" s="38" t="s">
        <v>16</v>
      </c>
      <c r="F117" s="39" t="s">
        <v>32</v>
      </c>
    </row>
    <row r="118" spans="3:6">
      <c r="C118" s="17"/>
      <c r="D118" s="18"/>
      <c r="E118" s="13"/>
      <c r="F118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19" spans="3:6">
      <c r="C119" s="17"/>
      <c r="D119" s="18"/>
      <c r="E119" s="13"/>
      <c r="F119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20" spans="3:6">
      <c r="C120" s="17"/>
      <c r="D120" s="18"/>
      <c r="E120" s="13"/>
      <c r="F120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21" spans="3:6">
      <c r="C121" s="17"/>
      <c r="D121" s="18"/>
      <c r="E121" s="13"/>
      <c r="F121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22" spans="3:6">
      <c r="C122" s="17"/>
      <c r="D122" s="18"/>
      <c r="E122" s="13"/>
      <c r="F122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23" spans="3:6">
      <c r="C123" s="17"/>
      <c r="D123" s="18"/>
      <c r="E123" s="13"/>
      <c r="F123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24" spans="3:6">
      <c r="C124" s="17"/>
      <c r="D124" s="18"/>
      <c r="E124" s="13"/>
      <c r="F124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25" spans="3:6">
      <c r="C125" s="17"/>
      <c r="D125" s="18"/>
      <c r="E125" s="13"/>
      <c r="F125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26" spans="3:6">
      <c r="C126" s="17"/>
      <c r="D126" s="18"/>
      <c r="E126" s="13"/>
      <c r="F126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27" spans="3:6">
      <c r="C127" s="17"/>
      <c r="D127" s="18"/>
      <c r="E127" s="13"/>
      <c r="F127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28" spans="3:6">
      <c r="C128" s="17"/>
      <c r="D128" s="18"/>
      <c r="E128" s="13"/>
      <c r="F128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29" spans="3:6">
      <c r="C129" s="17"/>
      <c r="D129" s="18"/>
      <c r="E129" s="13"/>
      <c r="F129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30" spans="3:6">
      <c r="C130" s="17"/>
      <c r="D130" s="18"/>
      <c r="E130" s="13"/>
      <c r="F130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31" spans="3:6">
      <c r="C131" s="17"/>
      <c r="D131" s="18"/>
      <c r="E131" s="13"/>
      <c r="F131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32" spans="3:6">
      <c r="C132" s="17"/>
      <c r="D132" s="18"/>
      <c r="E132" s="13"/>
      <c r="F132" s="88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33" spans="3:6" ht="15.75">
      <c r="C133" s="40" t="s">
        <v>10</v>
      </c>
      <c r="D133" s="20">
        <f>SUM(D118:D132)</f>
        <v>0</v>
      </c>
      <c r="E133" s="20">
        <f>SUM(E118:E132)</f>
        <v>0</v>
      </c>
      <c r="F133" s="20">
        <f>ALTRI_INTERVENTI_NON_EFFICIENZA_ENERGETICA10[[#This Row],[IMPORTO ALTRI INTERVENTI
esclusi oneri fiscali
(D) 
'[€'] ]]+ALTRI_INTERVENTI_NON_EFFICIENZA_ENERGETICA10[[#This Row],[IVA 
ALTRI INTERVENTI   
(E)
'[€']  ]]</f>
        <v>0</v>
      </c>
    </row>
    <row r="134" spans="3:6">
      <c r="C134" s="4"/>
      <c r="D134" s="4"/>
      <c r="E134" s="4"/>
    </row>
    <row r="135" spans="3:6">
      <c r="C135" s="4"/>
      <c r="D135" s="4"/>
      <c r="E135" s="4"/>
    </row>
    <row r="136" spans="3:6">
      <c r="C136" s="105" t="s">
        <v>27</v>
      </c>
      <c r="D136" s="4"/>
      <c r="E136" s="4"/>
    </row>
    <row r="137" spans="3:6">
      <c r="C137" s="124" t="s">
        <v>22</v>
      </c>
      <c r="D137" s="4"/>
      <c r="E137" s="4"/>
    </row>
    <row r="138" spans="3:6" ht="156" customHeight="1" thickBot="1">
      <c r="C138" s="113" t="s">
        <v>109</v>
      </c>
      <c r="D138" s="113" t="s">
        <v>29</v>
      </c>
      <c r="E138" s="41" t="s">
        <v>17</v>
      </c>
      <c r="F138" s="42" t="s">
        <v>30</v>
      </c>
    </row>
    <row r="139" spans="3:6" ht="15.75" customHeight="1">
      <c r="C139" s="108" t="s">
        <v>0</v>
      </c>
      <c r="D139" s="109" cm="1">
        <f t="array" aca="1" ref="D139" ca="1">INDIRECT("D" &amp; ROW($D$32) + (ROW()-ROW($D$139))*6)</f>
        <v>0</v>
      </c>
      <c r="E139" s="56" cm="1">
        <f t="array" aca="1" ref="E139" ca="1">INDIRECT("E" &amp; ROW($E$32) + (ROW()-ROW($E$139))*6)</f>
        <v>0</v>
      </c>
      <c r="F139" s="56" cm="1">
        <f t="array" aca="1" ref="F139" ca="1">INDIRECT("F" &amp; ROW($F$32) + (ROW()-ROW($F$139))*6)</f>
        <v>0</v>
      </c>
    </row>
    <row r="140" spans="3:6" ht="15.75" customHeight="1">
      <c r="C140" s="110" t="s">
        <v>6</v>
      </c>
      <c r="D140" s="114" cm="1">
        <f t="array" aca="1" ref="D140" ca="1">INDIRECT("D" &amp; ROW($D$32) + (ROW()-ROW($D$139))*6)</f>
        <v>0</v>
      </c>
      <c r="E140" s="56" cm="1">
        <f t="array" aca="1" ref="E140" ca="1">INDIRECT("E" &amp; ROW($E$32) + (ROW()-ROW($E$139))*6)</f>
        <v>0</v>
      </c>
      <c r="F140" s="56" cm="1">
        <f t="array" aca="1" ref="F140" ca="1">INDIRECT("F" &amp; ROW($F$32) + (ROW()-ROW($F$139))*6)</f>
        <v>0</v>
      </c>
    </row>
    <row r="141" spans="3:6" ht="15.75" customHeight="1">
      <c r="C141" s="110" t="s">
        <v>1</v>
      </c>
      <c r="D141" s="114" cm="1">
        <f t="array" aca="1" ref="D141" ca="1">INDIRECT("D" &amp; ROW($D$32) + (ROW()-ROW($D$139))*6)</f>
        <v>0</v>
      </c>
      <c r="E141" s="56" cm="1">
        <f t="array" aca="1" ref="E141" ca="1">INDIRECT("E" &amp; ROW($E$32) + (ROW()-ROW($E$139))*6)</f>
        <v>0</v>
      </c>
      <c r="F141" s="56" cm="1">
        <f t="array" aca="1" ref="F141" ca="1">INDIRECT("F" &amp; ROW($F$32) + (ROW()-ROW($F$139))*6)</f>
        <v>0</v>
      </c>
    </row>
    <row r="142" spans="3:6" ht="15.75" customHeight="1">
      <c r="C142" s="110" t="s">
        <v>9</v>
      </c>
      <c r="D142" s="114" cm="1">
        <f t="array" aca="1" ref="D142" ca="1">INDIRECT("D" &amp; ROW($D$32) + (ROW()-ROW($D$139))*6)</f>
        <v>0</v>
      </c>
      <c r="E142" s="56" cm="1">
        <f t="array" aca="1" ref="E142" ca="1">INDIRECT("E" &amp; ROW($E$32) + (ROW()-ROW($E$139))*6)</f>
        <v>0</v>
      </c>
      <c r="F142" s="56" cm="1">
        <f t="array" aca="1" ref="F142" ca="1">INDIRECT("F" &amp; ROW($F$32) + (ROW()-ROW($F$139))*6)</f>
        <v>0</v>
      </c>
    </row>
    <row r="143" spans="3:6" ht="15.75" customHeight="1">
      <c r="C143" s="110" t="s">
        <v>14</v>
      </c>
      <c r="D143" s="114" cm="1">
        <f t="array" aca="1" ref="D143" ca="1">INDIRECT("D" &amp; ROW($D$32) + (ROW()-ROW($D$139))*6)</f>
        <v>0</v>
      </c>
      <c r="E143" s="56" cm="1">
        <f t="array" aca="1" ref="E143" ca="1">INDIRECT("E" &amp; ROW($E$32) + (ROW()-ROW($E$139))*6)</f>
        <v>0</v>
      </c>
      <c r="F143" s="56" cm="1">
        <f t="array" aca="1" ref="F143" ca="1">INDIRECT("F" &amp; ROW($F$32) + (ROW()-ROW($F$139))*6)</f>
        <v>0</v>
      </c>
    </row>
    <row r="144" spans="3:6" ht="15.75" customHeight="1">
      <c r="C144" s="110" t="s">
        <v>15</v>
      </c>
      <c r="D144" s="114" cm="1">
        <f t="array" aca="1" ref="D144" ca="1">INDIRECT("D" &amp; ROW($D$32) + (ROW()-ROW($D$139))*6)</f>
        <v>0</v>
      </c>
      <c r="E144" s="56" cm="1">
        <f t="array" aca="1" ref="E144" ca="1">INDIRECT("E" &amp; ROW($E$32) + (ROW()-ROW($E$139))*6)</f>
        <v>0</v>
      </c>
      <c r="F144" s="56" cm="1">
        <f t="array" aca="1" ref="F144" ca="1">INDIRECT("F" &amp; ROW($F$32) + (ROW()-ROW($F$139))*6)</f>
        <v>0</v>
      </c>
    </row>
    <row r="145" spans="2:11" ht="15.75" customHeight="1">
      <c r="C145" s="110" t="s">
        <v>13</v>
      </c>
      <c r="D145" s="114" cm="1">
        <f t="array" aca="1" ref="D145" ca="1">INDIRECT("D" &amp; ROW($D$32) + (ROW()-ROW($D$139))*6)</f>
        <v>0</v>
      </c>
      <c r="E145" s="56" cm="1">
        <f t="array" aca="1" ref="E145" ca="1">INDIRECT("E" &amp; ROW($E$32) + (ROW()-ROW($E$139))*6)</f>
        <v>0</v>
      </c>
      <c r="F145" s="56" cm="1">
        <f t="array" aca="1" ref="F145" ca="1">INDIRECT("F" &amp; ROW($F$32) + (ROW()-ROW($F$139))*6)</f>
        <v>0</v>
      </c>
    </row>
    <row r="146" spans="2:11" ht="15.75" customHeight="1">
      <c r="C146" s="110" t="s">
        <v>2</v>
      </c>
      <c r="D146" s="114" cm="1">
        <f t="array" aca="1" ref="D146" ca="1">INDIRECT("D" &amp; ROW($D$32) + (ROW()-ROW($D$139))*6)</f>
        <v>0</v>
      </c>
      <c r="E146" s="56" cm="1">
        <f t="array" aca="1" ref="E146" ca="1">INDIRECT("E" &amp; ROW($E$32) + (ROW()-ROW($E$139))*6)</f>
        <v>0</v>
      </c>
      <c r="F146" s="56" cm="1">
        <f t="array" aca="1" ref="F146" ca="1">INDIRECT("F" &amp; ROW($F$32) + (ROW()-ROW($F$139))*6)</f>
        <v>0</v>
      </c>
    </row>
    <row r="147" spans="2:11" ht="33" customHeight="1">
      <c r="C147" s="110" t="s">
        <v>7</v>
      </c>
      <c r="D147" s="114" cm="1">
        <f t="array" aca="1" ref="D147" ca="1">INDIRECT("D" &amp; ROW($D$32) + (ROW()-ROW($D$139))*6)</f>
        <v>0</v>
      </c>
      <c r="E147" s="56" cm="1">
        <f t="array" aca="1" ref="E147" ca="1">INDIRECT("E" &amp; ROW($E$32) + (ROW()-ROW($E$139))*6)</f>
        <v>0</v>
      </c>
      <c r="F147" s="56" cm="1">
        <f t="array" aca="1" ref="F147" ca="1">INDIRECT("F" &amp; ROW($F$32) + (ROW()-ROW($F$139))*6)</f>
        <v>0</v>
      </c>
    </row>
    <row r="148" spans="2:11">
      <c r="C148" s="110" t="s">
        <v>12</v>
      </c>
      <c r="D148" s="114" cm="1">
        <f t="array" aca="1" ref="D148" ca="1">INDIRECT("D" &amp; ROW($D$32) + (ROW()-ROW($D$139))*6)</f>
        <v>0</v>
      </c>
      <c r="E148" s="56" cm="1">
        <f t="array" aca="1" ref="E148" ca="1">INDIRECT("E" &amp; ROW($E$32) + (ROW()-ROW($E$139))*6)</f>
        <v>0</v>
      </c>
      <c r="F148" s="56" cm="1">
        <f t="array" aca="1" ref="F148" ca="1">INDIRECT("F" &amp; ROW($F$32) + (ROW()-ROW($F$139))*6)</f>
        <v>0</v>
      </c>
    </row>
    <row r="149" spans="2:11" ht="30">
      <c r="C149" s="110" t="s">
        <v>18</v>
      </c>
      <c r="D149" s="114" cm="1">
        <f t="array" aca="1" ref="D149" ca="1">INDIRECT("D" &amp; ROW($D$32) + (ROW()-ROW($D$139))*6)</f>
        <v>0</v>
      </c>
      <c r="E149" s="56" cm="1">
        <f t="array" aca="1" ref="E149" ca="1">INDIRECT("E" &amp; ROW($E$32) + (ROW()-ROW($E$139))*6)</f>
        <v>0</v>
      </c>
      <c r="F149" s="56" cm="1">
        <f t="array" aca="1" ref="F149" ca="1">INDIRECT("F" &amp; ROW($F$32) + (ROW()-ROW($F$139))*6)</f>
        <v>0</v>
      </c>
    </row>
    <row r="150" spans="2:11" ht="30">
      <c r="C150" s="110" t="s">
        <v>19</v>
      </c>
      <c r="D150" s="114" cm="1">
        <f t="array" aca="1" ref="D150" ca="1">INDIRECT("D" &amp; ROW($D$32) + (ROW()-ROW($D$139))*6)</f>
        <v>0</v>
      </c>
      <c r="E150" s="56" cm="1">
        <f t="array" aca="1" ref="E150" ca="1">INDIRECT("E" &amp; ROW($E$32) + (ROW()-ROW($E$139))*6)</f>
        <v>0</v>
      </c>
      <c r="F150" s="56" cm="1">
        <f t="array" aca="1" ref="F150" ca="1">INDIRECT("F" &amp; ROW($F$32) + (ROW()-ROW($F$139))*6)</f>
        <v>0</v>
      </c>
    </row>
    <row r="151" spans="2:11">
      <c r="C151" s="110" t="s">
        <v>3</v>
      </c>
      <c r="D151" s="114" cm="1">
        <f t="array" aca="1" ref="D151" ca="1">INDIRECT("D" &amp; ROW($D$32) + (ROW()-ROW($D$139))*6)</f>
        <v>0</v>
      </c>
      <c r="E151" s="56" cm="1">
        <f t="array" aca="1" ref="E151" ca="1">INDIRECT("E" &amp; ROW($E$32) + (ROW()-ROW($E$139))*6)</f>
        <v>0</v>
      </c>
      <c r="F151" s="56" cm="1">
        <f t="array" aca="1" ref="F151" ca="1">INDIRECT("F" &amp; ROW($F$32) + (ROW()-ROW($F$139))*6)</f>
        <v>0</v>
      </c>
    </row>
    <row r="152" spans="2:11" ht="15.75" customHeight="1">
      <c r="C152" s="110" t="s">
        <v>5</v>
      </c>
      <c r="D152" s="114" cm="1">
        <f t="array" aca="1" ref="D152" ca="1">INDIRECT("D" &amp; ROW($D$32) + (ROW()-ROW($D$139))*6)</f>
        <v>0</v>
      </c>
      <c r="E152" s="56" cm="1">
        <f t="array" aca="1" ref="E152" ca="1">INDIRECT("E" &amp; ROW($E$32) + (ROW()-ROW($E$139))*6)</f>
        <v>0</v>
      </c>
      <c r="F152" s="56" cm="1">
        <f t="array" aca="1" ref="F152" ca="1">INDIRECT("F" &amp; ROW($F$32) + (ROW()-ROW($F$139))*6)</f>
        <v>0</v>
      </c>
    </row>
    <row r="153" spans="2:11" ht="15.75" thickBot="1">
      <c r="C153" s="111" t="s">
        <v>4</v>
      </c>
      <c r="D153" s="112">
        <f>$D$112</f>
        <v>0</v>
      </c>
      <c r="E153" s="56">
        <f>$E$112</f>
        <v>0</v>
      </c>
      <c r="F153" s="56">
        <f>$F$112</f>
        <v>0</v>
      </c>
    </row>
    <row r="154" spans="2:11" ht="45">
      <c r="C154" s="60" t="s">
        <v>72</v>
      </c>
      <c r="D154" s="58">
        <f>$D$133</f>
        <v>0</v>
      </c>
      <c r="E154" s="59">
        <f>$E$133</f>
        <v>0</v>
      </c>
      <c r="F154" s="56">
        <f>$F$133</f>
        <v>0</v>
      </c>
    </row>
    <row r="155" spans="2:11" ht="30" customHeight="1">
      <c r="C155" s="37" t="s">
        <v>10</v>
      </c>
      <c r="D155" s="20">
        <f ca="1">SUM(D139:D154)</f>
        <v>0</v>
      </c>
      <c r="E155" s="20">
        <f ca="1">SUM(E139:E154)</f>
        <v>0</v>
      </c>
      <c r="F155" s="20">
        <f ca="1">SUM(F139:F154)</f>
        <v>0</v>
      </c>
    </row>
    <row r="157" spans="2:11">
      <c r="B157" s="25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2:11">
      <c r="C158" s="27" t="s">
        <v>23</v>
      </c>
    </row>
    <row r="159" spans="2:11" ht="15.75" thickBot="1">
      <c r="C159" s="105" t="s">
        <v>24</v>
      </c>
    </row>
    <row r="160" spans="2:11" ht="36" customHeight="1" thickTop="1">
      <c r="C160" s="141" t="s">
        <v>33</v>
      </c>
      <c r="D160" s="74"/>
      <c r="E160" s="74" t="s">
        <v>25</v>
      </c>
      <c r="F160" s="74"/>
      <c r="G160" s="75"/>
    </row>
    <row r="161" spans="3:12" ht="36" customHeight="1">
      <c r="C161" s="140"/>
      <c r="D161" s="76"/>
      <c r="E161" s="137" t="s">
        <v>37</v>
      </c>
      <c r="F161" s="138"/>
      <c r="G161" s="77"/>
    </row>
    <row r="162" spans="3:12" ht="99" customHeight="1">
      <c r="C162" s="78" t="s">
        <v>102</v>
      </c>
      <c r="D162" s="38" t="s">
        <v>34</v>
      </c>
      <c r="E162" s="38" t="s">
        <v>38</v>
      </c>
      <c r="F162" s="38" t="s">
        <v>45</v>
      </c>
      <c r="G162" s="79" t="s">
        <v>11</v>
      </c>
      <c r="K162" s="139"/>
      <c r="L162" s="139"/>
    </row>
    <row r="163" spans="3:12">
      <c r="C163" s="23" t="s">
        <v>0</v>
      </c>
      <c r="D163" s="80">
        <f ca="1">$D$139</f>
        <v>0</v>
      </c>
      <c r="E163" s="17"/>
      <c r="F163" s="18"/>
      <c r="G163" s="80">
        <f ca="1">D163-F163</f>
        <v>0</v>
      </c>
    </row>
    <row r="164" spans="3:12">
      <c r="C164" s="23" t="s">
        <v>6</v>
      </c>
      <c r="D164" s="80">
        <f ca="1">$D$140</f>
        <v>0</v>
      </c>
      <c r="E164" s="17"/>
      <c r="F164" s="18"/>
      <c r="G164" s="80">
        <f t="shared" ref="G164:G177" ca="1" si="0">D164-F164</f>
        <v>0</v>
      </c>
    </row>
    <row r="165" spans="3:12">
      <c r="C165" s="23" t="s">
        <v>1</v>
      </c>
      <c r="D165" s="80">
        <f ca="1">$D$141</f>
        <v>0</v>
      </c>
      <c r="E165" s="17"/>
      <c r="F165" s="18"/>
      <c r="G165" s="80">
        <f t="shared" ca="1" si="0"/>
        <v>0</v>
      </c>
    </row>
    <row r="166" spans="3:12">
      <c r="C166" s="23" t="s">
        <v>9</v>
      </c>
      <c r="D166" s="80">
        <f ca="1">$D$142</f>
        <v>0</v>
      </c>
      <c r="E166" s="17"/>
      <c r="F166" s="18"/>
      <c r="G166" s="80">
        <f t="shared" ca="1" si="0"/>
        <v>0</v>
      </c>
    </row>
    <row r="167" spans="3:12">
      <c r="C167" s="23" t="s">
        <v>14</v>
      </c>
      <c r="D167" s="80">
        <f ca="1">$D$143</f>
        <v>0</v>
      </c>
      <c r="E167" s="17"/>
      <c r="F167" s="18"/>
      <c r="G167" s="80">
        <f t="shared" ca="1" si="0"/>
        <v>0</v>
      </c>
    </row>
    <row r="168" spans="3:12">
      <c r="C168" s="23" t="s">
        <v>15</v>
      </c>
      <c r="D168" s="80">
        <f ca="1">$D$144</f>
        <v>0</v>
      </c>
      <c r="E168" s="17"/>
      <c r="F168" s="18"/>
      <c r="G168" s="80">
        <f t="shared" ca="1" si="0"/>
        <v>0</v>
      </c>
    </row>
    <row r="169" spans="3:12">
      <c r="C169" s="23" t="s">
        <v>13</v>
      </c>
      <c r="D169" s="80">
        <f ca="1">$D$145</f>
        <v>0</v>
      </c>
      <c r="E169" s="17"/>
      <c r="F169" s="18"/>
      <c r="G169" s="80">
        <f t="shared" ca="1" si="0"/>
        <v>0</v>
      </c>
    </row>
    <row r="170" spans="3:12">
      <c r="C170" s="23" t="s">
        <v>2</v>
      </c>
      <c r="D170" s="80">
        <f ca="1">$D$146</f>
        <v>0</v>
      </c>
      <c r="E170" s="17"/>
      <c r="F170" s="18"/>
      <c r="G170" s="80">
        <f t="shared" ca="1" si="0"/>
        <v>0</v>
      </c>
    </row>
    <row r="171" spans="3:12">
      <c r="C171" s="23" t="s">
        <v>7</v>
      </c>
      <c r="D171" s="80">
        <f ca="1">$D$147</f>
        <v>0</v>
      </c>
      <c r="E171" s="17"/>
      <c r="F171" s="18"/>
      <c r="G171" s="80">
        <f t="shared" ca="1" si="0"/>
        <v>0</v>
      </c>
    </row>
    <row r="172" spans="3:12" ht="30">
      <c r="C172" s="23" t="s">
        <v>8</v>
      </c>
      <c r="D172" s="80">
        <f ca="1">$D$148</f>
        <v>0</v>
      </c>
      <c r="E172" s="17"/>
      <c r="F172" s="18"/>
      <c r="G172" s="80">
        <f t="shared" ca="1" si="0"/>
        <v>0</v>
      </c>
    </row>
    <row r="173" spans="3:12" ht="30">
      <c r="C173" s="23" t="s">
        <v>35</v>
      </c>
      <c r="D173" s="80">
        <f ca="1">$D$149</f>
        <v>0</v>
      </c>
      <c r="E173" s="17"/>
      <c r="F173" s="18"/>
      <c r="G173" s="80">
        <f ca="1">D173-F173</f>
        <v>0</v>
      </c>
    </row>
    <row r="174" spans="3:12" ht="30">
      <c r="C174" s="23" t="s">
        <v>36</v>
      </c>
      <c r="D174" s="80">
        <f ca="1">$D$150</f>
        <v>0</v>
      </c>
      <c r="E174" s="17"/>
      <c r="F174" s="18"/>
      <c r="G174" s="80">
        <f t="shared" ca="1" si="0"/>
        <v>0</v>
      </c>
    </row>
    <row r="175" spans="3:12">
      <c r="C175" s="23" t="s">
        <v>3</v>
      </c>
      <c r="D175" s="80">
        <f ca="1">$D$151</f>
        <v>0</v>
      </c>
      <c r="E175" s="17"/>
      <c r="F175" s="18"/>
      <c r="G175" s="80">
        <f t="shared" ca="1" si="0"/>
        <v>0</v>
      </c>
    </row>
    <row r="176" spans="3:12">
      <c r="C176" s="23" t="s">
        <v>5</v>
      </c>
      <c r="D176" s="80">
        <f ca="1">$D$152</f>
        <v>0</v>
      </c>
      <c r="E176" s="17"/>
      <c r="F176" s="18"/>
      <c r="G176" s="80">
        <f t="shared" ca="1" si="0"/>
        <v>0</v>
      </c>
      <c r="I176" s="28"/>
    </row>
    <row r="177" spans="3:9" ht="27.75" customHeight="1">
      <c r="C177" s="23" t="s">
        <v>4</v>
      </c>
      <c r="D177" s="80">
        <f>$D$153</f>
        <v>0</v>
      </c>
      <c r="E177" s="17"/>
      <c r="F177" s="18"/>
      <c r="G177" s="80">
        <f t="shared" si="0"/>
        <v>0</v>
      </c>
      <c r="I177" s="3"/>
    </row>
    <row r="178" spans="3:9" ht="15.75">
      <c r="C178" s="19" t="s">
        <v>10</v>
      </c>
      <c r="D178" s="14">
        <f ca="1">SUM(D163:D177)</f>
        <v>0</v>
      </c>
      <c r="E178" s="21"/>
      <c r="F178" s="22">
        <f t="shared" ref="F178:G178" si="1">SUM(F163:F177)</f>
        <v>0</v>
      </c>
      <c r="G178" s="22">
        <f t="shared" ca="1" si="1"/>
        <v>0</v>
      </c>
    </row>
    <row r="181" spans="3:9" ht="16.5" customHeight="1">
      <c r="C181" s="102" t="s">
        <v>80</v>
      </c>
    </row>
    <row r="182" spans="3:9" ht="30">
      <c r="C182" s="49" t="s">
        <v>39</v>
      </c>
      <c r="D182" s="50" t="s">
        <v>43</v>
      </c>
    </row>
    <row r="183" spans="3:9" ht="24.95" customHeight="1">
      <c r="C183" s="51" t="s">
        <v>41</v>
      </c>
      <c r="D183" s="53">
        <f ca="1">SUM(G163:G175)</f>
        <v>0</v>
      </c>
    </row>
    <row r="184" spans="3:9" ht="24.95" customHeight="1">
      <c r="C184" s="100" t="s">
        <v>40</v>
      </c>
      <c r="D184" s="101">
        <f ca="1">G176</f>
        <v>0</v>
      </c>
      <c r="F184" s="24"/>
    </row>
    <row r="185" spans="3:9" ht="24.95" customHeight="1">
      <c r="C185" s="51" t="s">
        <v>42</v>
      </c>
      <c r="D185" s="52">
        <f>G177</f>
        <v>0</v>
      </c>
    </row>
    <row r="186" spans="3:9" ht="15.75">
      <c r="C186" s="54" t="s">
        <v>47</v>
      </c>
      <c r="D186" s="55">
        <f ca="1">SUM(D184:D185)</f>
        <v>0</v>
      </c>
    </row>
  </sheetData>
  <sheetProtection sheet="1" formatCells="0" formatRows="0" insertHyperlinks="0" deleteRows="0"/>
  <dataConsolidate/>
  <mergeCells count="3">
    <mergeCell ref="C160:C161"/>
    <mergeCell ref="E161:F161"/>
    <mergeCell ref="K162:L162"/>
  </mergeCells>
  <phoneticPr fontId="12" type="noConversion"/>
  <conditionalFormatting sqref="D113">
    <cfRule type="cellIs" dxfId="44" priority="127" operator="lessThan">
      <formula>$M$4</formula>
    </cfRule>
  </conditionalFormatting>
  <conditionalFormatting sqref="D155">
    <cfRule type="cellIs" dxfId="43" priority="128" operator="notEqual">
      <formula>$M$5</formula>
    </cfRule>
  </conditionalFormatting>
  <conditionalFormatting sqref="D184">
    <cfRule type="expression" dxfId="42" priority="131">
      <formula>$M$9</formula>
    </cfRule>
  </conditionalFormatting>
  <conditionalFormatting sqref="D185">
    <cfRule type="expression" dxfId="41" priority="132">
      <formula>$M$10</formula>
    </cfRule>
  </conditionalFormatting>
  <conditionalFormatting sqref="D186">
    <cfRule type="expression" dxfId="40" priority="124">
      <formula>$M$13</formula>
    </cfRule>
    <cfRule type="cellIs" dxfId="39" priority="125" operator="greaterThan">
      <formula>300000</formula>
    </cfRule>
  </conditionalFormatting>
  <conditionalFormatting sqref="E155">
    <cfRule type="cellIs" dxfId="38" priority="1" operator="notEqual">
      <formula>$M$6</formula>
    </cfRule>
  </conditionalFormatting>
  <conditionalFormatting sqref="F155">
    <cfRule type="cellIs" dxfId="37" priority="129" operator="notEqual">
      <formula>$M$7</formula>
    </cfRule>
  </conditionalFormatting>
  <conditionalFormatting sqref="M10">
    <cfRule type="cellIs" dxfId="36" priority="7" operator="greaterThan">
      <formula>$M$10</formula>
    </cfRule>
  </conditionalFormatting>
  <conditionalFormatting sqref="M12">
    <cfRule type="cellIs" dxfId="35" priority="2" operator="greaterThan">
      <formula>$M$10</formula>
    </cfRule>
  </conditionalFormatting>
  <dataValidations count="8">
    <dataValidation type="decimal" errorStyle="warning" allowBlank="1" showInputMessage="1" showErrorMessage="1" errorTitle="Importo di mutuo" error="L'importo di mutuo è inferiore a 10'000 euro o eccede il limite massimo di 300'000 euro " promptTitle="Importo di Mutuo" prompt="L'importo di mutuo deve essere compreso tra 10'000 euro e 200'000 euro, innalzabile a 300'000 euro in caso di demolizione con ricostruzione " sqref="D186" xr:uid="{00000000-0002-0000-0100-000000000000}">
      <formula1>10000</formula1>
      <formula2>300000</formula2>
    </dataValidation>
    <dataValidation type="list" allowBlank="1" showInputMessage="1" showErrorMessage="1" sqref="E163:E177" xr:uid="{00000000-0002-0000-0100-000001000000}">
      <formula1>$P$3:$P$7</formula1>
    </dataValidation>
    <dataValidation type="decimal" errorStyle="information" operator="equal" allowBlank="1" showInputMessage="1" showErrorMessage="1" error="Totale non corretto" sqref="E155:F155" xr:uid="{00000000-0002-0000-0100-000002000000}">
      <formula1>M6</formula1>
    </dataValidation>
    <dataValidation type="decimal" errorStyle="information" operator="equal" allowBlank="1" showInputMessage="1" showErrorMessage="1" error="Totale non corretto" sqref="D155" xr:uid="{00000000-0002-0000-0100-000003000000}">
      <formula1>M5</formula1>
    </dataValidation>
    <dataValidation type="decimal" errorStyle="warning" operator="greaterThanOrEqual" allowBlank="1" showInputMessage="1" showErrorMessage="1" errorTitle="AVVISO IMPORTO MINIMO" error="il totale degli importi di INTERVENTI _x000a_EFFICIENZA ENERGETICA _x000a_deve essere superiore a 10'000 euro" promptTitle="IMPORTO MINIMO" prompt="il totale degli importi di INTERVENTI _x000a_EFFICIENZA ENERGETICA _x000a_deve essere superiore a 10'000 euro" sqref="D113" xr:uid="{00000000-0002-0000-0100-000004000000}">
      <formula1>M4</formula1>
    </dataValidation>
    <dataValidation type="decimal" errorStyle="warning" operator="lessThanOrEqual" allowBlank="1" showInputMessage="1" showErrorMessage="1" errorTitle="AVVISO Imprevisti" error="Imprevisti superiori al limite massimo del 5%." promptTitle="Imprevisti" prompt="Nel limite massimo del 5% calcolato sulla base dell’importo spese ammissibili riferite agli interventi di efficienza energetica oggetto di mutuo)" sqref="D185" xr:uid="{00000000-0002-0000-0100-000005000000}">
      <formula1>M12</formula1>
    </dataValidation>
    <dataValidation type="decimal" errorStyle="warning" operator="lessThanOrEqual" showInputMessage="1" showErrorMessage="1" errorTitle="ERRORE SPESE PROFESSIONALI" error="Prestazioni professionali superiori al limite massimo del 20%  dell'importo delle voci di spesa da a) a f) e/o a 30.000 €" promptTitle="SPESE PROFESSIONALI" prompt="Le spese professionali non devono essere superiori al limite massimo del 20%  dell'importo delle voci di spesa da a) a f) e/o a 30.000 €" sqref="D184" xr:uid="{00000000-0002-0000-0100-000006000000}">
      <formula1>M11</formula1>
    </dataValidation>
    <dataValidation allowBlank="1" showInputMessage="1" showErrorMessage="1" promptTitle="INTERVENTI EFFICIENZA ENERGETICA" prompt="Elenco degli interventi di efficienza energetica previsti, indipendentemente dal mutuo richiesto" sqref="C26" xr:uid="{00000000-0002-0000-0100-000007000000}"/>
  </dataValidations>
  <pageMargins left="0.7" right="0.7" top="0.75" bottom="0.75" header="0.3" footer="0.3"/>
  <pageSetup paperSize="9" scale="37" fitToHeight="0" orientation="landscape" r:id="rId1"/>
  <rowBreaks count="4" manualBreakCount="4">
    <brk id="74" max="10" man="1"/>
    <brk id="113" max="10" man="1"/>
    <brk id="135" max="16383" man="1"/>
    <brk id="157" max="10" man="1"/>
  </rowBreaks>
  <tableParts count="5">
    <tablePart r:id="rId2"/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6" operator="containsText" id="{2ACB6083-8CB2-4CDD-9DF5-688DC95A28CF}">
            <xm:f>NOT(ISERROR(SEARCH(#REF!,B157)))</xm:f>
            <xm:f>#REF!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m:sqref>B157:K157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Y225"/>
  <sheetViews>
    <sheetView topLeftCell="A121" zoomScale="70" zoomScaleNormal="70" workbookViewId="0">
      <selection activeCell="G30" sqref="G30"/>
    </sheetView>
  </sheetViews>
  <sheetFormatPr defaultRowHeight="15"/>
  <cols>
    <col min="1" max="1" width="2.28515625" style="1" customWidth="1"/>
    <col min="2" max="2" width="13.85546875" style="1" customWidth="1"/>
    <col min="3" max="3" width="88.85546875" style="1" customWidth="1"/>
    <col min="4" max="4" width="24.42578125" style="1" customWidth="1"/>
    <col min="5" max="5" width="18.42578125" style="1" customWidth="1"/>
    <col min="6" max="6" width="29.7109375" style="1" bestFit="1" customWidth="1"/>
    <col min="7" max="7" width="51.5703125" style="1" customWidth="1"/>
    <col min="8" max="8" width="25.140625" style="1" customWidth="1"/>
    <col min="9" max="9" width="82.140625" style="1" customWidth="1"/>
    <col min="10" max="10" width="23.140625" style="1" customWidth="1"/>
    <col min="11" max="11" width="23.42578125" style="1" customWidth="1"/>
    <col min="12" max="12" width="27.42578125" style="1" bestFit="1" customWidth="1"/>
    <col min="13" max="13" width="63" style="1" bestFit="1" customWidth="1"/>
    <col min="14" max="14" width="27.140625" style="1" customWidth="1"/>
    <col min="15" max="15" width="82.5703125" style="1" customWidth="1"/>
    <col min="16" max="16" width="27.42578125" style="1" customWidth="1"/>
    <col min="17" max="17" width="25.5703125" style="1" customWidth="1"/>
    <col min="18" max="18" width="28.28515625" style="1" customWidth="1"/>
    <col min="19" max="19" width="39.7109375" style="1" customWidth="1"/>
    <col min="20" max="20" width="23.85546875" style="1" customWidth="1"/>
    <col min="21" max="21" width="82" style="1" customWidth="1"/>
    <col min="22" max="22" width="28.42578125" style="1" customWidth="1"/>
    <col min="23" max="23" width="26.28515625" style="1" customWidth="1"/>
    <col min="24" max="24" width="23.42578125" style="1" customWidth="1"/>
    <col min="25" max="25" width="35.7109375" style="1" customWidth="1"/>
    <col min="26" max="16384" width="9.140625" style="1"/>
  </cols>
  <sheetData>
    <row r="1" spans="3:16" hidden="1"/>
    <row r="2" spans="3:16" ht="30" hidden="1">
      <c r="O2" s="5"/>
      <c r="P2" s="26" t="s">
        <v>57</v>
      </c>
    </row>
    <row r="3" spans="3:16" hidden="1">
      <c r="E3" s="3"/>
      <c r="O3" s="5" t="s">
        <v>49</v>
      </c>
      <c r="P3" s="5" t="s">
        <v>53</v>
      </c>
    </row>
    <row r="4" spans="3:16" hidden="1">
      <c r="E4" s="3"/>
      <c r="L4" s="83" t="s">
        <v>59</v>
      </c>
      <c r="M4" s="85">
        <v>10000</v>
      </c>
      <c r="O4" s="5" t="s">
        <v>50</v>
      </c>
      <c r="P4" s="5" t="s">
        <v>54</v>
      </c>
    </row>
    <row r="5" spans="3:16" ht="23.25" hidden="1">
      <c r="C5" s="2"/>
      <c r="E5" s="3"/>
      <c r="L5" s="83" t="s">
        <v>64</v>
      </c>
      <c r="M5" s="85">
        <f>SUM($D$36,$D$42,$D$48,$D$54,$D$60,$D$66,$D$72,$D$78,$D$84,$D$90,$D$96,$D$102,$D$108,$D$114,$D$116)</f>
        <v>0</v>
      </c>
      <c r="O5" s="5" t="s">
        <v>51</v>
      </c>
      <c r="P5" s="5" t="s">
        <v>55</v>
      </c>
    </row>
    <row r="6" spans="3:16" ht="23.25" hidden="1">
      <c r="C6" s="2"/>
      <c r="E6" s="3"/>
      <c r="L6" s="89" t="s">
        <v>63</v>
      </c>
      <c r="M6" s="90">
        <f>SUM($E$36,$E$42,$E$48,$E$54,$E$60,$E$66,$E$72,$E$78,$E$84,$E$90,$E$96,$E$102,$E$108,$E$114,$E$116)</f>
        <v>0</v>
      </c>
      <c r="O6" s="5" t="s">
        <v>52</v>
      </c>
      <c r="P6" s="5" t="s">
        <v>56</v>
      </c>
    </row>
    <row r="7" spans="3:16" ht="23.25" hidden="1">
      <c r="C7" s="2"/>
      <c r="E7" s="3"/>
      <c r="L7" s="83" t="s">
        <v>62</v>
      </c>
      <c r="M7" s="85">
        <f>SUM($F$36,$F$42,$F$48,$F$54,$F$60,$F$66,$F$72,$F$78,$F$84,$F$90,$F$96,$F$102,$F$108,$F$114,$F$116)</f>
        <v>0</v>
      </c>
      <c r="O7" s="5" t="s">
        <v>73</v>
      </c>
      <c r="P7" s="1" t="s">
        <v>74</v>
      </c>
    </row>
    <row r="8" spans="3:16" ht="23.25" hidden="1">
      <c r="C8" s="2"/>
      <c r="E8" s="3"/>
    </row>
    <row r="9" spans="3:16" ht="31.5" hidden="1">
      <c r="C9" s="2"/>
      <c r="E9" s="3"/>
      <c r="L9" s="82" t="s">
        <v>67</v>
      </c>
      <c r="M9" s="85" t="b">
        <f>D218&gt;M18</f>
        <v>0</v>
      </c>
      <c r="O9" s="5"/>
      <c r="P9" s="26" t="s">
        <v>88</v>
      </c>
    </row>
    <row r="10" spans="3:16" ht="23.25" hidden="1">
      <c r="C10" s="2"/>
      <c r="E10" s="3"/>
      <c r="L10" s="83" t="s">
        <v>90</v>
      </c>
      <c r="M10" s="84" t="b">
        <f>SUM($G$191:$G$203)*0.05&lt;G205</f>
        <v>0</v>
      </c>
      <c r="O10" s="5" t="s">
        <v>49</v>
      </c>
      <c r="P10" s="5" t="s">
        <v>87</v>
      </c>
    </row>
    <row r="11" spans="3:16" ht="23.25" hidden="1">
      <c r="C11" s="2"/>
      <c r="E11" s="3"/>
      <c r="L11" s="83" t="s">
        <v>91</v>
      </c>
      <c r="M11" s="84" t="b">
        <f>SUM($M$191:$M$203)*0.05&lt;$M$205</f>
        <v>0</v>
      </c>
      <c r="O11" s="5" t="s">
        <v>50</v>
      </c>
      <c r="P11" s="5" t="s">
        <v>74</v>
      </c>
    </row>
    <row r="12" spans="3:16" ht="23.25" hidden="1">
      <c r="C12" s="2"/>
      <c r="E12" s="3"/>
      <c r="L12" s="83" t="s">
        <v>92</v>
      </c>
      <c r="M12" s="84" t="b">
        <f>SUM($S$191:$S$203)*0.05&lt;$S$205</f>
        <v>0</v>
      </c>
    </row>
    <row r="13" spans="3:16" ht="23.25" hidden="1">
      <c r="C13" s="2"/>
      <c r="E13" s="3"/>
      <c r="L13" s="83" t="s">
        <v>93</v>
      </c>
      <c r="M13" s="84" t="b">
        <f>SUM($Y$191:$Y$203)*0.05&lt;$Y$205</f>
        <v>0</v>
      </c>
    </row>
    <row r="14" spans="3:16" ht="23.25" hidden="1">
      <c r="C14" s="2"/>
      <c r="E14" s="3"/>
      <c r="L14" s="83" t="s">
        <v>75</v>
      </c>
      <c r="M14" s="84" t="b">
        <f>AND(D213&gt;200000,D213&lt;=300000)</f>
        <v>0</v>
      </c>
    </row>
    <row r="15" spans="3:16" ht="31.5" hidden="1">
      <c r="C15" s="2"/>
      <c r="E15" s="3"/>
      <c r="L15" s="82" t="s">
        <v>89</v>
      </c>
      <c r="M15" s="83" t="b">
        <f ca="1">NOT(IF($D$161&lt;&gt;"x",$D$159=($D$183+$J$183+$P$183+$V$183),1=1))</f>
        <v>0</v>
      </c>
    </row>
    <row r="16" spans="3:16" ht="31.5" hidden="1">
      <c r="C16" s="2"/>
      <c r="E16" s="3"/>
      <c r="L16" s="82" t="s">
        <v>94</v>
      </c>
      <c r="M16" s="83" t="b">
        <f ca="1">NOT(IF($D$161&lt;&gt;"x",$E$159=($E$183+$K$183+$Q$183+$X$183),1=1))</f>
        <v>0</v>
      </c>
    </row>
    <row r="17" spans="3:13" ht="31.5" hidden="1">
      <c r="C17" s="2"/>
      <c r="E17" s="3"/>
      <c r="L17" s="82" t="s">
        <v>95</v>
      </c>
      <c r="M17" s="83" t="b">
        <f ca="1">NOT(IF($D$161&lt;&gt;"x",$F$159=($F$183+$L$183+$R$183+$Y$183),1=1))</f>
        <v>0</v>
      </c>
    </row>
    <row r="18" spans="3:13" ht="31.5" hidden="1">
      <c r="C18" s="2"/>
      <c r="E18" s="3"/>
      <c r="L18" s="82" t="s">
        <v>67</v>
      </c>
      <c r="M18" s="85">
        <f>MIN(30000,(SUM(G191:G203,M191:M203,S191:S203,Y191:Y203)*0.2))</f>
        <v>0</v>
      </c>
    </row>
    <row r="19" spans="3:13" hidden="1">
      <c r="L19" s="83" t="s">
        <v>97</v>
      </c>
      <c r="M19" s="83" t="b">
        <f>OR($D$219&lt;1000,$D$219&gt;400000)</f>
        <v>1</v>
      </c>
    </row>
    <row r="20" spans="3:13" hidden="1">
      <c r="D20" s="4"/>
      <c r="E20" s="3"/>
      <c r="L20" s="83" t="s">
        <v>98</v>
      </c>
      <c r="M20" s="83" t="b">
        <f>NOT(IF(OR($D$167="-",$D$167=""),1=1,AND($D$213&gt;=10000,$D$213&lt;3000000)))</f>
        <v>0</v>
      </c>
    </row>
    <row r="21" spans="3:13" hidden="1">
      <c r="D21" s="4"/>
      <c r="E21" s="4"/>
      <c r="L21" s="83" t="s">
        <v>99</v>
      </c>
      <c r="M21" s="83" t="b">
        <f>NOT(IF(OR($J$167="-",$J$167=""),1=1,AND($J$213&gt;=10000,$J$213&lt;3000000)))</f>
        <v>0</v>
      </c>
    </row>
    <row r="22" spans="3:13" hidden="1">
      <c r="D22" s="4"/>
      <c r="E22" s="4"/>
      <c r="L22" s="83" t="s">
        <v>100</v>
      </c>
      <c r="M22" s="83" t="b">
        <f>NOT(IF(OR($P$167="-",$P$167=""),1=1,AND($P$213&gt;=10000,$P$213&lt;3000000)))</f>
        <v>0</v>
      </c>
    </row>
    <row r="23" spans="3:13" hidden="1">
      <c r="D23" s="4"/>
      <c r="E23" s="4"/>
      <c r="L23" s="83" t="s">
        <v>101</v>
      </c>
      <c r="M23" s="83" t="b">
        <f>NOT(IF(OR($P$167="-",$P$167=""),1=1,AND($P$213&gt;=10000,$P$213&lt;3000000)))</f>
        <v>0</v>
      </c>
    </row>
    <row r="24" spans="3:13" hidden="1">
      <c r="D24" s="4"/>
      <c r="E24" s="4"/>
    </row>
    <row r="25" spans="3:13">
      <c r="D25" s="4"/>
      <c r="E25" s="4" t="s">
        <v>114</v>
      </c>
    </row>
    <row r="26" spans="3:13" ht="31.5">
      <c r="C26" s="29" t="s">
        <v>76</v>
      </c>
      <c r="D26" s="4"/>
      <c r="E26" s="94"/>
      <c r="F26" s="26" t="s">
        <v>113</v>
      </c>
    </row>
    <row r="27" spans="3:13" ht="31.5">
      <c r="C27" s="29" t="s">
        <v>26</v>
      </c>
      <c r="D27" s="3"/>
      <c r="E27" s="81"/>
      <c r="F27" s="26" t="s">
        <v>115</v>
      </c>
    </row>
    <row r="28" spans="3:13">
      <c r="D28" s="3"/>
    </row>
    <row r="29" spans="3:13">
      <c r="C29" s="86" t="s">
        <v>20</v>
      </c>
    </row>
    <row r="30" spans="3:13" ht="114" customHeight="1">
      <c r="C30" s="38" t="s">
        <v>103</v>
      </c>
      <c r="D30" s="38" t="s">
        <v>28</v>
      </c>
      <c r="E30" s="15" t="s">
        <v>44</v>
      </c>
      <c r="F30" s="16" t="s">
        <v>46</v>
      </c>
      <c r="H30" s="3"/>
    </row>
    <row r="31" spans="3:13">
      <c r="C31" s="43" t="s">
        <v>0</v>
      </c>
      <c r="D31" s="43"/>
      <c r="E31" s="6"/>
      <c r="F31" s="7"/>
    </row>
    <row r="32" spans="3:13">
      <c r="C32" s="44"/>
      <c r="D32" s="18"/>
      <c r="E32" s="13"/>
      <c r="F32" s="88">
        <f>D32+E32</f>
        <v>0</v>
      </c>
    </row>
    <row r="33" spans="3:6">
      <c r="C33" s="44"/>
      <c r="D33" s="18"/>
      <c r="E33" s="13"/>
      <c r="F33" s="88">
        <f t="shared" ref="F33:F35" si="0">D33+E33</f>
        <v>0</v>
      </c>
    </row>
    <row r="34" spans="3:6">
      <c r="C34" s="45"/>
      <c r="D34" s="46"/>
      <c r="E34" s="36"/>
      <c r="F34" s="88">
        <f t="shared" si="0"/>
        <v>0</v>
      </c>
    </row>
    <row r="35" spans="3:6">
      <c r="C35" s="44"/>
      <c r="D35" s="18"/>
      <c r="E35" s="13"/>
      <c r="F35" s="88">
        <f t="shared" si="0"/>
        <v>0</v>
      </c>
    </row>
    <row r="36" spans="3:6" ht="15.75">
      <c r="C36" s="47" t="s">
        <v>10</v>
      </c>
      <c r="D36" s="9">
        <f>SUM(D32:D35)</f>
        <v>0</v>
      </c>
      <c r="E36" s="8">
        <f>SUM(E32:E35)</f>
        <v>0</v>
      </c>
      <c r="F36" s="9">
        <f>SUM(F32:F35)</f>
        <v>0</v>
      </c>
    </row>
    <row r="37" spans="3:6">
      <c r="C37" s="43" t="s">
        <v>6</v>
      </c>
      <c r="D37" s="43"/>
      <c r="E37" s="6"/>
      <c r="F37" s="7"/>
    </row>
    <row r="38" spans="3:6">
      <c r="C38" s="44"/>
      <c r="D38" s="18"/>
      <c r="E38" s="13"/>
      <c r="F38" s="88">
        <f>D38+E38</f>
        <v>0</v>
      </c>
    </row>
    <row r="39" spans="3:6">
      <c r="C39" s="17"/>
      <c r="D39" s="18"/>
      <c r="E39" s="13"/>
      <c r="F39" s="88">
        <f t="shared" ref="F39:F41" si="1">D39+E39</f>
        <v>0</v>
      </c>
    </row>
    <row r="40" spans="3:6">
      <c r="C40" s="44"/>
      <c r="D40" s="18"/>
      <c r="E40" s="13"/>
      <c r="F40" s="88">
        <f t="shared" si="1"/>
        <v>0</v>
      </c>
    </row>
    <row r="41" spans="3:6">
      <c r="C41" s="17"/>
      <c r="D41" s="18"/>
      <c r="E41" s="13"/>
      <c r="F41" s="88">
        <f t="shared" si="1"/>
        <v>0</v>
      </c>
    </row>
    <row r="42" spans="3:6" ht="15.75">
      <c r="C42" s="47" t="s">
        <v>10</v>
      </c>
      <c r="D42" s="9">
        <f>SUM(D38:D41)</f>
        <v>0</v>
      </c>
      <c r="E42" s="8">
        <f>SUM(E38:E41)</f>
        <v>0</v>
      </c>
      <c r="F42" s="9">
        <f>SUM(F38:F41)</f>
        <v>0</v>
      </c>
    </row>
    <row r="43" spans="3:6">
      <c r="C43" s="43" t="s">
        <v>1</v>
      </c>
      <c r="D43" s="43"/>
      <c r="E43" s="6"/>
      <c r="F43" s="7"/>
    </row>
    <row r="44" spans="3:6">
      <c r="C44" s="44"/>
      <c r="D44" s="18"/>
      <c r="E44" s="13"/>
      <c r="F44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45" spans="3:6">
      <c r="C45" s="17"/>
      <c r="D45" s="18"/>
      <c r="E45" s="13"/>
      <c r="F45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46" spans="3:6">
      <c r="C46" s="17"/>
      <c r="D46" s="18"/>
      <c r="E46" s="13"/>
      <c r="F46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47" spans="3:6">
      <c r="C47" s="17"/>
      <c r="D47" s="18"/>
      <c r="E47" s="13"/>
      <c r="F47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48" spans="3:6" ht="15.75">
      <c r="C48" s="47" t="s">
        <v>10</v>
      </c>
      <c r="D48" s="9">
        <f>SUM(D44:D47)</f>
        <v>0</v>
      </c>
      <c r="E48" s="8">
        <f>SUM(E44:E47)</f>
        <v>0</v>
      </c>
      <c r="F48" s="9">
        <f>SUM(F44:F47)</f>
        <v>0</v>
      </c>
    </row>
    <row r="49" spans="3:6">
      <c r="C49" s="43" t="s">
        <v>9</v>
      </c>
      <c r="D49" s="43"/>
      <c r="E49" s="6"/>
      <c r="F49" s="7"/>
    </row>
    <row r="50" spans="3:6">
      <c r="C50" s="44"/>
      <c r="D50" s="18"/>
      <c r="E50" s="13"/>
      <c r="F50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51" spans="3:6">
      <c r="C51" s="17"/>
      <c r="D51" s="18"/>
      <c r="E51" s="13"/>
      <c r="F51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52" spans="3:6">
      <c r="C52" s="44"/>
      <c r="D52" s="18"/>
      <c r="E52" s="13"/>
      <c r="F52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53" spans="3:6">
      <c r="C53" s="17"/>
      <c r="D53" s="18"/>
      <c r="E53" s="13"/>
      <c r="F53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54" spans="3:6" ht="15.75">
      <c r="C54" s="47" t="s">
        <v>10</v>
      </c>
      <c r="D54" s="9">
        <f>SUM(D50:D53)</f>
        <v>0</v>
      </c>
      <c r="E54" s="8">
        <f>SUM(E50:E53)</f>
        <v>0</v>
      </c>
      <c r="F54" s="9">
        <f>SUM(F50:F53)</f>
        <v>0</v>
      </c>
    </row>
    <row r="55" spans="3:6">
      <c r="C55" s="43" t="s">
        <v>14</v>
      </c>
      <c r="D55" s="43"/>
      <c r="E55" s="6"/>
      <c r="F55" s="7"/>
    </row>
    <row r="56" spans="3:6">
      <c r="C56" s="44"/>
      <c r="D56" s="18"/>
      <c r="E56" s="13"/>
      <c r="F56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57" spans="3:6">
      <c r="C57" s="17"/>
      <c r="D57" s="18"/>
      <c r="E57" s="13"/>
      <c r="F57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58" spans="3:6">
      <c r="C58" s="44"/>
      <c r="D58" s="18"/>
      <c r="E58" s="13"/>
      <c r="F58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59" spans="3:6">
      <c r="C59" s="17"/>
      <c r="D59" s="18"/>
      <c r="E59" s="13"/>
      <c r="F59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60" spans="3:6" ht="15.75">
      <c r="C60" s="47" t="s">
        <v>10</v>
      </c>
      <c r="D60" s="9">
        <f>SUM(D56:D59)</f>
        <v>0</v>
      </c>
      <c r="E60" s="8">
        <f>SUM(E56:E59)</f>
        <v>0</v>
      </c>
      <c r="F60" s="9">
        <f>SUM(F56:F59)</f>
        <v>0</v>
      </c>
    </row>
    <row r="61" spans="3:6">
      <c r="C61" s="43" t="s">
        <v>15</v>
      </c>
      <c r="D61" s="43"/>
      <c r="E61" s="6"/>
      <c r="F61" s="7"/>
    </row>
    <row r="62" spans="3:6">
      <c r="C62" s="44"/>
      <c r="D62" s="18"/>
      <c r="E62" s="13"/>
      <c r="F62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63" spans="3:6">
      <c r="C63" s="17"/>
      <c r="D63" s="18"/>
      <c r="E63" s="13"/>
      <c r="F63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64" spans="3:6">
      <c r="C64" s="44"/>
      <c r="D64" s="18"/>
      <c r="E64" s="13"/>
      <c r="F64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65" spans="3:6">
      <c r="C65" s="17"/>
      <c r="D65" s="18"/>
      <c r="E65" s="13"/>
      <c r="F65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66" spans="3:6" ht="15.75">
      <c r="C66" s="47" t="s">
        <v>10</v>
      </c>
      <c r="D66" s="9">
        <f>SUM(D62:D65)</f>
        <v>0</v>
      </c>
      <c r="E66" s="8">
        <f>SUM(E62:E65)</f>
        <v>0</v>
      </c>
      <c r="F66" s="9">
        <f>SUM(F62:F65)</f>
        <v>0</v>
      </c>
    </row>
    <row r="67" spans="3:6">
      <c r="C67" s="43" t="s">
        <v>13</v>
      </c>
      <c r="D67" s="43"/>
      <c r="E67" s="6"/>
      <c r="F67" s="7"/>
    </row>
    <row r="68" spans="3:6">
      <c r="C68" s="44"/>
      <c r="D68" s="18"/>
      <c r="E68" s="13"/>
      <c r="F68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69" spans="3:6">
      <c r="C69" s="17"/>
      <c r="D69" s="18"/>
      <c r="E69" s="13"/>
      <c r="F69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70" spans="3:6">
      <c r="C70" s="44"/>
      <c r="D70" s="18"/>
      <c r="E70" s="13"/>
      <c r="F70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71" spans="3:6">
      <c r="C71" s="17"/>
      <c r="D71" s="18"/>
      <c r="E71" s="13"/>
      <c r="F71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72" spans="3:6" ht="15.75">
      <c r="C72" s="47" t="s">
        <v>10</v>
      </c>
      <c r="D72" s="9">
        <f>SUM(D68:D71)</f>
        <v>0</v>
      </c>
      <c r="E72" s="8">
        <f>SUM(E68:E71)</f>
        <v>0</v>
      </c>
      <c r="F72" s="9">
        <f>SUM(F68:F71)</f>
        <v>0</v>
      </c>
    </row>
    <row r="73" spans="3:6">
      <c r="C73" s="43" t="s">
        <v>2</v>
      </c>
      <c r="D73" s="43"/>
      <c r="E73" s="6"/>
      <c r="F73" s="7"/>
    </row>
    <row r="74" spans="3:6">
      <c r="C74" s="44"/>
      <c r="D74" s="18"/>
      <c r="E74" s="13"/>
      <c r="F74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75" spans="3:6">
      <c r="C75" s="17"/>
      <c r="D75" s="18"/>
      <c r="E75" s="13"/>
      <c r="F75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76" spans="3:6">
      <c r="C76" s="44"/>
      <c r="D76" s="18"/>
      <c r="E76" s="13"/>
      <c r="F76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77" spans="3:6">
      <c r="C77" s="17"/>
      <c r="D77" s="18"/>
      <c r="E77" s="13"/>
      <c r="F77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78" spans="3:6" ht="15.75">
      <c r="C78" s="47" t="s">
        <v>10</v>
      </c>
      <c r="D78" s="9">
        <f>SUM(D74:D77)</f>
        <v>0</v>
      </c>
      <c r="E78" s="8">
        <f>SUM(E74:E77)</f>
        <v>0</v>
      </c>
      <c r="F78" s="9">
        <f>SUM(F74:F77)</f>
        <v>0</v>
      </c>
    </row>
    <row r="79" spans="3:6">
      <c r="C79" s="43" t="s">
        <v>7</v>
      </c>
      <c r="D79" s="43"/>
      <c r="E79" s="6"/>
      <c r="F79" s="7"/>
    </row>
    <row r="80" spans="3:6">
      <c r="C80" s="44"/>
      <c r="D80" s="18"/>
      <c r="E80" s="13"/>
      <c r="F80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81" spans="3:11">
      <c r="C81" s="17"/>
      <c r="D81" s="18"/>
      <c r="E81" s="13"/>
      <c r="F81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82" spans="3:11">
      <c r="C82" s="44"/>
      <c r="D82" s="18"/>
      <c r="E82" s="13"/>
      <c r="F82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83" spans="3:11">
      <c r="C83" s="17"/>
      <c r="D83" s="18"/>
      <c r="E83" s="13"/>
      <c r="F83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84" spans="3:11" ht="15" customHeight="1">
      <c r="C84" s="47" t="s">
        <v>10</v>
      </c>
      <c r="D84" s="9">
        <f>SUM(D80:D83)</f>
        <v>0</v>
      </c>
      <c r="E84" s="8">
        <f>SUM(E80:E83)</f>
        <v>0</v>
      </c>
      <c r="F84" s="9">
        <f>SUM(F80:F83)</f>
        <v>0</v>
      </c>
    </row>
    <row r="85" spans="3:11" ht="15.75">
      <c r="C85" s="43" t="s">
        <v>12</v>
      </c>
      <c r="D85" s="43"/>
      <c r="E85" s="6"/>
      <c r="F85" s="7"/>
      <c r="K85" s="12"/>
    </row>
    <row r="86" spans="3:11">
      <c r="C86" s="44"/>
      <c r="D86" s="18"/>
      <c r="E86" s="13"/>
      <c r="F86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87" spans="3:11">
      <c r="C87" s="17"/>
      <c r="D87" s="18"/>
      <c r="E87" s="13"/>
      <c r="F87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88" spans="3:11">
      <c r="C88" s="44"/>
      <c r="D88" s="18"/>
      <c r="E88" s="13"/>
      <c r="F88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89" spans="3:11">
      <c r="C89" s="17"/>
      <c r="D89" s="18"/>
      <c r="E89" s="13"/>
      <c r="F89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90" spans="3:11" ht="33" customHeight="1">
      <c r="C90" s="47" t="s">
        <v>10</v>
      </c>
      <c r="D90" s="9">
        <f>SUM(D86:D89)</f>
        <v>0</v>
      </c>
      <c r="E90" s="8">
        <f>SUM(E86:E89)</f>
        <v>0</v>
      </c>
      <c r="F90" s="9">
        <f>SUM(F86:F89)</f>
        <v>0</v>
      </c>
    </row>
    <row r="91" spans="3:11" ht="30">
      <c r="C91" s="43" t="s">
        <v>18</v>
      </c>
      <c r="D91" s="43"/>
      <c r="E91" s="6"/>
      <c r="F91" s="7"/>
    </row>
    <row r="92" spans="3:11">
      <c r="C92" s="44"/>
      <c r="D92" s="18"/>
      <c r="E92" s="13"/>
      <c r="F92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93" spans="3:11">
      <c r="C93" s="17"/>
      <c r="D93" s="18"/>
      <c r="E93" s="13"/>
      <c r="F93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94" spans="3:11">
      <c r="C94" s="44"/>
      <c r="D94" s="18"/>
      <c r="E94" s="13"/>
      <c r="F94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95" spans="3:11">
      <c r="C95" s="17"/>
      <c r="D95" s="18"/>
      <c r="E95" s="13"/>
      <c r="F95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96" spans="3:11" ht="33" customHeight="1">
      <c r="C96" s="47" t="s">
        <v>10</v>
      </c>
      <c r="D96" s="9">
        <f>SUM(D92:D95)</f>
        <v>0</v>
      </c>
      <c r="E96" s="8">
        <f>SUM(E92:E95)</f>
        <v>0</v>
      </c>
      <c r="F96" s="9">
        <f>SUM(F92:F95)</f>
        <v>0</v>
      </c>
    </row>
    <row r="97" spans="3:6" ht="30">
      <c r="C97" s="43" t="s">
        <v>19</v>
      </c>
      <c r="D97" s="43"/>
      <c r="E97" s="6"/>
      <c r="F97" s="7"/>
    </row>
    <row r="98" spans="3:6">
      <c r="C98" s="44"/>
      <c r="D98" s="18"/>
      <c r="E98" s="13"/>
      <c r="F98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99" spans="3:6">
      <c r="C99" s="17"/>
      <c r="D99" s="18"/>
      <c r="E99" s="13"/>
      <c r="F99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00" spans="3:6">
      <c r="C100" s="44"/>
      <c r="D100" s="18"/>
      <c r="E100" s="13"/>
      <c r="F100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01" spans="3:6">
      <c r="C101" s="17"/>
      <c r="D101" s="18"/>
      <c r="E101" s="13"/>
      <c r="F101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02" spans="3:6" ht="15" customHeight="1">
      <c r="C102" s="47" t="s">
        <v>10</v>
      </c>
      <c r="D102" s="9">
        <f>SUM(D98:D101)</f>
        <v>0</v>
      </c>
      <c r="E102" s="8">
        <f>SUM(E98:E101)</f>
        <v>0</v>
      </c>
      <c r="F102" s="9">
        <f>SUM(F98:F101)</f>
        <v>0</v>
      </c>
    </row>
    <row r="103" spans="3:6">
      <c r="C103" s="43" t="s">
        <v>3</v>
      </c>
      <c r="D103" s="43"/>
      <c r="E103" s="6"/>
      <c r="F103" s="7"/>
    </row>
    <row r="104" spans="3:6">
      <c r="C104" s="44"/>
      <c r="D104" s="18"/>
      <c r="E104" s="13"/>
      <c r="F104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05" spans="3:6">
      <c r="C105" s="44"/>
      <c r="D105" s="18"/>
      <c r="E105" s="13"/>
      <c r="F105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06" spans="3:6">
      <c r="C106" s="44"/>
      <c r="D106" s="18"/>
      <c r="E106" s="13"/>
      <c r="F106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07" spans="3:6">
      <c r="C107" s="17"/>
      <c r="D107" s="18"/>
      <c r="E107" s="13"/>
      <c r="F107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08" spans="3:6" ht="15.75">
      <c r="C108" s="47" t="s">
        <v>10</v>
      </c>
      <c r="D108" s="9">
        <f>SUM(D104:D107)</f>
        <v>0</v>
      </c>
      <c r="E108" s="8">
        <f>SUM(E104:E107)</f>
        <v>0</v>
      </c>
      <c r="F108" s="9">
        <f>SUM(F104:F107)</f>
        <v>0</v>
      </c>
    </row>
    <row r="109" spans="3:6">
      <c r="C109" s="43" t="s">
        <v>5</v>
      </c>
      <c r="D109" s="43"/>
      <c r="E109" s="6"/>
      <c r="F109" s="7"/>
    </row>
    <row r="110" spans="3:6">
      <c r="C110" s="44"/>
      <c r="D110" s="61"/>
      <c r="E110" s="13"/>
      <c r="F110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11" spans="3:6">
      <c r="C111" s="17"/>
      <c r="D111" s="18"/>
      <c r="E111" s="13"/>
      <c r="F111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12" spans="3:6">
      <c r="C112" s="17"/>
      <c r="D112" s="18"/>
      <c r="E112" s="13"/>
      <c r="F112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13" spans="3:6">
      <c r="C113" s="17"/>
      <c r="D113" s="18"/>
      <c r="E113" s="13"/>
      <c r="F113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14" spans="3:6" ht="15.75">
      <c r="C114" s="47" t="s">
        <v>10</v>
      </c>
      <c r="D114" s="9">
        <f>SUM(D110:D113)</f>
        <v>0</v>
      </c>
      <c r="E114" s="8">
        <f>SUM(E110:E113)</f>
        <v>0</v>
      </c>
      <c r="F114" s="9">
        <f>SUM(F110:F113)</f>
        <v>0</v>
      </c>
    </row>
    <row r="115" spans="3:6" ht="47.25" customHeight="1">
      <c r="C115" s="43" t="s">
        <v>4</v>
      </c>
      <c r="D115" s="43"/>
      <c r="E115" s="6"/>
      <c r="F115" s="7"/>
    </row>
    <row r="116" spans="3:6" ht="21" customHeight="1">
      <c r="C116" s="44"/>
      <c r="D116" s="18"/>
      <c r="E116" s="13"/>
      <c r="F116" s="88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17" spans="3:6" ht="23.25" customHeight="1">
      <c r="C117" s="48" t="s">
        <v>10</v>
      </c>
      <c r="D117" s="11">
        <f>SUM(D36+D42+D48+D54+D60+D66+D72+D78+D84+D90+D96+D102+D108+D114+D116)</f>
        <v>0</v>
      </c>
      <c r="E117" s="10">
        <f>SUM(E36+E42+E48+E54+E60+E66+E72+E78+E84+E90+E96+E102+E108+E114+E116)</f>
        <v>0</v>
      </c>
      <c r="F117" s="11">
        <f>INTERVENTI_EFFICIENZA_ENERGETICA714[[#This Row],[IMPORTO 
INTERVENTI EFFICIENZA ENERGETICA 
esclusi oneri fiscali
'[€']
(A)]]+INTERVENTI_EFFICIENZA_ENERGETICA714[[#This Row],[IVA  
INTERVENTI EFFICIENZA ENERGETICA                                                  '[€']
(N)]]</f>
        <v>0</v>
      </c>
    </row>
    <row r="118" spans="3:6">
      <c r="D118" s="4"/>
      <c r="E118" s="4"/>
    </row>
    <row r="119" spans="3:6">
      <c r="C119" s="4"/>
      <c r="D119" s="4"/>
      <c r="E119" s="4"/>
    </row>
    <row r="120" spans="3:6">
      <c r="C120" s="27" t="s">
        <v>21</v>
      </c>
    </row>
    <row r="121" spans="3:6" ht="145.5" customHeight="1">
      <c r="C121" s="38" t="s">
        <v>48</v>
      </c>
      <c r="D121" s="38" t="s">
        <v>31</v>
      </c>
      <c r="E121" s="38" t="s">
        <v>16</v>
      </c>
      <c r="F121" s="39" t="s">
        <v>32</v>
      </c>
    </row>
    <row r="122" spans="3:6">
      <c r="C122" s="17"/>
      <c r="D122" s="18"/>
      <c r="E122" s="18"/>
      <c r="F122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23" spans="3:6">
      <c r="C123" s="17"/>
      <c r="D123" s="18"/>
      <c r="E123" s="18"/>
      <c r="F123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24" spans="3:6">
      <c r="C124" s="17"/>
      <c r="D124" s="18"/>
      <c r="E124" s="18"/>
      <c r="F124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25" spans="3:6">
      <c r="C125" s="17"/>
      <c r="D125" s="18"/>
      <c r="E125" s="18"/>
      <c r="F125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26" spans="3:6">
      <c r="C126" s="17"/>
      <c r="D126" s="18"/>
      <c r="E126" s="18"/>
      <c r="F126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27" spans="3:6">
      <c r="C127" s="17"/>
      <c r="D127" s="18"/>
      <c r="E127" s="18"/>
      <c r="F127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28" spans="3:6">
      <c r="C128" s="17"/>
      <c r="D128" s="18"/>
      <c r="E128" s="18"/>
      <c r="F128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29" spans="3:6">
      <c r="C129" s="17"/>
      <c r="D129" s="18"/>
      <c r="E129" s="18"/>
      <c r="F129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30" spans="3:6">
      <c r="C130" s="17"/>
      <c r="D130" s="18"/>
      <c r="E130" s="18"/>
      <c r="F130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31" spans="3:6">
      <c r="C131" s="17"/>
      <c r="D131" s="18"/>
      <c r="E131" s="13"/>
      <c r="F131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32" spans="3:6">
      <c r="C132" s="17"/>
      <c r="D132" s="18"/>
      <c r="E132" s="18"/>
      <c r="F132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33" spans="3:6">
      <c r="C133" s="17"/>
      <c r="D133" s="18"/>
      <c r="E133" s="18"/>
      <c r="F133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34" spans="3:6">
      <c r="C134" s="17"/>
      <c r="D134" s="18"/>
      <c r="E134" s="18"/>
      <c r="F134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35" spans="3:6">
      <c r="C135" s="17"/>
      <c r="D135" s="18"/>
      <c r="E135" s="18"/>
      <c r="F135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36" spans="3:6">
      <c r="C136" s="17"/>
      <c r="D136" s="18"/>
      <c r="E136" s="18"/>
      <c r="F136" s="88">
        <f>ALTRI_INTERVENTI_NON_EFFICIENZA_ENERGETICA1015[[#This Row],[IMPORTO ALTRI INTERVENTI
esclusi oneri fiscali
(D) 
'[€'] ]]+ALTRI_INTERVENTI_NON_EFFICIENZA_ENERGETICA1015[[#This Row],[IVA 
ALTRI INTERVENTI   
(E)
'[€']  ]]</f>
        <v>0</v>
      </c>
    </row>
    <row r="137" spans="3:6" ht="15.75">
      <c r="C137" s="40" t="s">
        <v>10</v>
      </c>
      <c r="D137" s="20">
        <f>SUM(D122:D136)</f>
        <v>0</v>
      </c>
      <c r="E137" s="20">
        <f>SUM(E122:E136)</f>
        <v>0</v>
      </c>
      <c r="F137" s="20">
        <f>SUM(F122:F136)</f>
        <v>0</v>
      </c>
    </row>
    <row r="138" spans="3:6">
      <c r="C138" s="4"/>
      <c r="D138" s="4"/>
      <c r="E138" s="4"/>
    </row>
    <row r="139" spans="3:6">
      <c r="C139" s="4"/>
      <c r="D139" s="4"/>
      <c r="E139" s="4"/>
    </row>
    <row r="140" spans="3:6">
      <c r="C140" s="87" t="s">
        <v>27</v>
      </c>
      <c r="D140" s="4"/>
      <c r="E140" s="4"/>
    </row>
    <row r="141" spans="3:6" ht="15.75" thickBot="1">
      <c r="C141" s="86" t="s">
        <v>22</v>
      </c>
      <c r="D141" s="4"/>
      <c r="E141" s="4"/>
    </row>
    <row r="142" spans="3:6" ht="156" customHeight="1" thickTop="1" thickBot="1">
      <c r="C142" s="113" t="s">
        <v>109</v>
      </c>
      <c r="D142" s="115" t="s">
        <v>29</v>
      </c>
      <c r="E142" s="116" t="s">
        <v>17</v>
      </c>
      <c r="F142" s="42" t="s">
        <v>30</v>
      </c>
    </row>
    <row r="143" spans="3:6" ht="15.75" customHeight="1">
      <c r="C143" s="108" t="s">
        <v>0</v>
      </c>
      <c r="D143" s="109" cm="1">
        <f t="array" aca="1" ref="D143" ca="1">INDIRECT("D" &amp; ROW($D$36) + (ROW()-ROW($D$143))*6)</f>
        <v>0</v>
      </c>
      <c r="E143" s="56" cm="1">
        <f t="array" aca="1" ref="E143" ca="1">INDIRECT("E" &amp; ROW($E$36) + (ROW()-ROW($E$143))*6)</f>
        <v>0</v>
      </c>
      <c r="F143" s="56" cm="1">
        <f t="array" aca="1" ref="F143" ca="1">INDIRECT("F" &amp; ROW($F$36) + (ROW()-ROW($F$143))*6)</f>
        <v>0</v>
      </c>
    </row>
    <row r="144" spans="3:6" ht="15.75" customHeight="1">
      <c r="C144" s="110" t="s">
        <v>6</v>
      </c>
      <c r="D144" s="114" cm="1">
        <f t="array" aca="1" ref="D144" ca="1">INDIRECT("D" &amp; ROW($D$36) + (ROW()-ROW($D$143))*6)</f>
        <v>0</v>
      </c>
      <c r="E144" s="56" cm="1">
        <f t="array" aca="1" ref="E144" ca="1">INDIRECT("E" &amp; ROW($E$36) + (ROW()-ROW($E$143))*6)</f>
        <v>0</v>
      </c>
      <c r="F144" s="56" cm="1">
        <f t="array" aca="1" ref="F144" ca="1">INDIRECT("F" &amp; ROW($F$36) + (ROW()-ROW($F$143))*6)</f>
        <v>0</v>
      </c>
    </row>
    <row r="145" spans="3:6" ht="15.75" customHeight="1">
      <c r="C145" s="110" t="s">
        <v>1</v>
      </c>
      <c r="D145" s="114" cm="1">
        <f t="array" aca="1" ref="D145" ca="1">INDIRECT("D" &amp; ROW($D$36) + (ROW()-ROW($D$143))*6)</f>
        <v>0</v>
      </c>
      <c r="E145" s="56" cm="1">
        <f t="array" aca="1" ref="E145" ca="1">INDIRECT("E" &amp; ROW($E$36) + (ROW()-ROW($E$143))*6)</f>
        <v>0</v>
      </c>
      <c r="F145" s="56" cm="1">
        <f t="array" aca="1" ref="F145" ca="1">INDIRECT("F" &amp; ROW($F$36) + (ROW()-ROW($F$143))*6)</f>
        <v>0</v>
      </c>
    </row>
    <row r="146" spans="3:6" ht="15.75" customHeight="1">
      <c r="C146" s="110" t="s">
        <v>9</v>
      </c>
      <c r="D146" s="114" cm="1">
        <f t="array" aca="1" ref="D146" ca="1">INDIRECT("D" &amp; ROW($D$36) + (ROW()-ROW($D$143))*6)</f>
        <v>0</v>
      </c>
      <c r="E146" s="56" cm="1">
        <f t="array" aca="1" ref="E146" ca="1">INDIRECT("E" &amp; ROW($E$36) + (ROW()-ROW($E$143))*6)</f>
        <v>0</v>
      </c>
      <c r="F146" s="56" cm="1">
        <f t="array" aca="1" ref="F146" ca="1">INDIRECT("F" &amp; ROW($F$36) + (ROW()-ROW($F$143))*6)</f>
        <v>0</v>
      </c>
    </row>
    <row r="147" spans="3:6" ht="15.75" customHeight="1">
      <c r="C147" s="110" t="s">
        <v>14</v>
      </c>
      <c r="D147" s="114" cm="1">
        <f t="array" aca="1" ref="D147" ca="1">INDIRECT("D" &amp; ROW($D$36) + (ROW()-ROW($D$143))*6)</f>
        <v>0</v>
      </c>
      <c r="E147" s="56" cm="1">
        <f t="array" aca="1" ref="E147" ca="1">INDIRECT("E" &amp; ROW($E$36) + (ROW()-ROW($E$143))*6)</f>
        <v>0</v>
      </c>
      <c r="F147" s="56" cm="1">
        <f t="array" aca="1" ref="F147" ca="1">INDIRECT("F" &amp; ROW($F$36) + (ROW()-ROW($F$143))*6)</f>
        <v>0</v>
      </c>
    </row>
    <row r="148" spans="3:6" ht="15.75" customHeight="1">
      <c r="C148" s="110" t="s">
        <v>15</v>
      </c>
      <c r="D148" s="114" cm="1">
        <f t="array" aca="1" ref="D148" ca="1">INDIRECT("D" &amp; ROW($D$36) + (ROW()-ROW($D$143))*6)</f>
        <v>0</v>
      </c>
      <c r="E148" s="56" cm="1">
        <f t="array" aca="1" ref="E148" ca="1">INDIRECT("E" &amp; ROW($E$36) + (ROW()-ROW($E$143))*6)</f>
        <v>0</v>
      </c>
      <c r="F148" s="56" cm="1">
        <f t="array" aca="1" ref="F148" ca="1">INDIRECT("F" &amp; ROW($F$36) + (ROW()-ROW($F$143))*6)</f>
        <v>0</v>
      </c>
    </row>
    <row r="149" spans="3:6" ht="15.75" customHeight="1">
      <c r="C149" s="110" t="s">
        <v>13</v>
      </c>
      <c r="D149" s="114" cm="1">
        <f t="array" aca="1" ref="D149" ca="1">INDIRECT("D" &amp; ROW($D$36) + (ROW()-ROW($D$143))*6)</f>
        <v>0</v>
      </c>
      <c r="E149" s="56" cm="1">
        <f t="array" aca="1" ref="E149" ca="1">INDIRECT("E" &amp; ROW($E$36) + (ROW()-ROW($E$143))*6)</f>
        <v>0</v>
      </c>
      <c r="F149" s="56" cm="1">
        <f t="array" aca="1" ref="F149" ca="1">INDIRECT("F" &amp; ROW($F$36) + (ROW()-ROW($F$143))*6)</f>
        <v>0</v>
      </c>
    </row>
    <row r="150" spans="3:6" ht="15.75" customHeight="1">
      <c r="C150" s="110" t="s">
        <v>2</v>
      </c>
      <c r="D150" s="114" cm="1">
        <f t="array" aca="1" ref="D150" ca="1">INDIRECT("D" &amp; ROW($D$36) + (ROW()-ROW($D$143))*6)</f>
        <v>0</v>
      </c>
      <c r="E150" s="56" cm="1">
        <f t="array" aca="1" ref="E150" ca="1">INDIRECT("E" &amp; ROW($E$36) + (ROW()-ROW($E$143))*6)</f>
        <v>0</v>
      </c>
      <c r="F150" s="56" cm="1">
        <f t="array" aca="1" ref="F150" ca="1">INDIRECT("F" &amp; ROW($F$36) + (ROW()-ROW($F$143))*6)</f>
        <v>0</v>
      </c>
    </row>
    <row r="151" spans="3:6" ht="33" customHeight="1">
      <c r="C151" s="110" t="s">
        <v>7</v>
      </c>
      <c r="D151" s="114" cm="1">
        <f t="array" aca="1" ref="D151" ca="1">INDIRECT("D" &amp; ROW($D$36) + (ROW()-ROW($D$143))*6)</f>
        <v>0</v>
      </c>
      <c r="E151" s="56" cm="1">
        <f t="array" aca="1" ref="E151" ca="1">INDIRECT("E" &amp; ROW($E$36) + (ROW()-ROW($E$143))*6)</f>
        <v>0</v>
      </c>
      <c r="F151" s="56" cm="1">
        <f t="array" aca="1" ref="F151" ca="1">INDIRECT("F" &amp; ROW($F$36) + (ROW()-ROW($F$143))*6)</f>
        <v>0</v>
      </c>
    </row>
    <row r="152" spans="3:6">
      <c r="C152" s="110" t="s">
        <v>12</v>
      </c>
      <c r="D152" s="114" cm="1">
        <f t="array" aca="1" ref="D152" ca="1">INDIRECT("D" &amp; ROW($D$36) + (ROW()-ROW($D$143))*6)</f>
        <v>0</v>
      </c>
      <c r="E152" s="56" cm="1">
        <f t="array" aca="1" ref="E152" ca="1">INDIRECT("E" &amp; ROW($E$36) + (ROW()-ROW($E$143))*6)</f>
        <v>0</v>
      </c>
      <c r="F152" s="56" cm="1">
        <f t="array" aca="1" ref="F152" ca="1">INDIRECT("F" &amp; ROW($F$36) + (ROW()-ROW($F$143))*6)</f>
        <v>0</v>
      </c>
    </row>
    <row r="153" spans="3:6" ht="30">
      <c r="C153" s="110" t="s">
        <v>18</v>
      </c>
      <c r="D153" s="114" cm="1">
        <f t="array" aca="1" ref="D153" ca="1">INDIRECT("D" &amp; ROW($D$36) + (ROW()-ROW($D$143))*6)</f>
        <v>0</v>
      </c>
      <c r="E153" s="56" cm="1">
        <f t="array" aca="1" ref="E153" ca="1">INDIRECT("E" &amp; ROW($E$36) + (ROW()-ROW($E$143))*6)</f>
        <v>0</v>
      </c>
      <c r="F153" s="56" cm="1">
        <f t="array" aca="1" ref="F153" ca="1">INDIRECT("F" &amp; ROW($F$36) + (ROW()-ROW($F$143))*6)</f>
        <v>0</v>
      </c>
    </row>
    <row r="154" spans="3:6" ht="30">
      <c r="C154" s="110" t="s">
        <v>19</v>
      </c>
      <c r="D154" s="114" cm="1">
        <f t="array" aca="1" ref="D154" ca="1">INDIRECT("D" &amp; ROW($D$36) + (ROW()-ROW($D$143))*6)</f>
        <v>0</v>
      </c>
      <c r="E154" s="56" cm="1">
        <f t="array" aca="1" ref="E154" ca="1">INDIRECT("E" &amp; ROW($E$36) + (ROW()-ROW($E$143))*6)</f>
        <v>0</v>
      </c>
      <c r="F154" s="56" cm="1">
        <f t="array" aca="1" ref="F154" ca="1">INDIRECT("F" &amp; ROW($F$36) + (ROW()-ROW($F$143))*6)</f>
        <v>0</v>
      </c>
    </row>
    <row r="155" spans="3:6">
      <c r="C155" s="110" t="s">
        <v>3</v>
      </c>
      <c r="D155" s="114" cm="1">
        <f t="array" aca="1" ref="D155" ca="1">INDIRECT("D" &amp; ROW($D$36) + (ROW()-ROW($D$143))*6)</f>
        <v>0</v>
      </c>
      <c r="E155" s="56" cm="1">
        <f t="array" aca="1" ref="E155" ca="1">INDIRECT("E" &amp; ROW($E$36) + (ROW()-ROW($E$143))*6)</f>
        <v>0</v>
      </c>
      <c r="F155" s="56" cm="1">
        <f t="array" aca="1" ref="F155" ca="1">INDIRECT("F" &amp; ROW($F$36) + (ROW()-ROW($F$143))*6)</f>
        <v>0</v>
      </c>
    </row>
    <row r="156" spans="3:6" ht="15.75" customHeight="1">
      <c r="C156" s="110" t="s">
        <v>5</v>
      </c>
      <c r="D156" s="114">
        <f>$D$114</f>
        <v>0</v>
      </c>
      <c r="E156" s="56">
        <f>$E$114</f>
        <v>0</v>
      </c>
      <c r="F156" s="56" cm="1">
        <f t="array" aca="1" ref="F156" ca="1">INDIRECT("F" &amp; ROW($F$36) + (ROW()-ROW($F$143))*6)</f>
        <v>0</v>
      </c>
    </row>
    <row r="157" spans="3:6" ht="15.75" thickBot="1">
      <c r="C157" s="111" t="s">
        <v>4</v>
      </c>
      <c r="D157" s="112">
        <f>$D$116</f>
        <v>0</v>
      </c>
      <c r="E157" s="56">
        <f>$E$116</f>
        <v>0</v>
      </c>
      <c r="F157" s="57">
        <f>$F$116</f>
        <v>0</v>
      </c>
    </row>
    <row r="158" spans="3:6" ht="45">
      <c r="C158" s="60" t="s">
        <v>72</v>
      </c>
      <c r="D158" s="58">
        <f>D137</f>
        <v>0</v>
      </c>
      <c r="E158" s="59">
        <f>E137</f>
        <v>0</v>
      </c>
      <c r="F158" s="57">
        <f>F137</f>
        <v>0</v>
      </c>
    </row>
    <row r="159" spans="3:6" ht="30" customHeight="1">
      <c r="C159" s="37" t="s">
        <v>10</v>
      </c>
      <c r="D159" s="20">
        <f ca="1">SUM(D143:D158)</f>
        <v>0</v>
      </c>
      <c r="E159" s="20">
        <f ca="1">SUM(E143:E158)</f>
        <v>0</v>
      </c>
      <c r="F159" s="20">
        <f ca="1">SUM(F143:F158)</f>
        <v>0</v>
      </c>
    </row>
    <row r="160" spans="3:6" ht="15.75" thickBot="1"/>
    <row r="161" spans="2:25" ht="48.75" customHeight="1" thickTop="1" thickBot="1">
      <c r="C161" s="72" t="s">
        <v>86</v>
      </c>
      <c r="D161" s="126" t="s">
        <v>74</v>
      </c>
      <c r="E161"/>
      <c r="F161"/>
      <c r="G161" s="30"/>
    </row>
    <row r="162" spans="2:25" ht="15.75" thickTop="1">
      <c r="B162" s="25"/>
      <c r="C162"/>
      <c r="D162"/>
      <c r="E162"/>
      <c r="F162"/>
      <c r="G162"/>
      <c r="H162" s="25"/>
      <c r="I162" s="25"/>
      <c r="J162" s="25"/>
      <c r="K162" s="25"/>
    </row>
    <row r="163" spans="2:25" ht="18.75">
      <c r="C163" s="63" t="s">
        <v>77</v>
      </c>
      <c r="D163" s="62"/>
      <c r="E163" s="62"/>
      <c r="F163" s="62"/>
      <c r="G163" s="62"/>
      <c r="I163" s="63" t="s">
        <v>77</v>
      </c>
      <c r="J163" s="62"/>
      <c r="K163" s="62"/>
      <c r="L163" s="62"/>
      <c r="M163" s="62"/>
      <c r="O163" s="63" t="s">
        <v>77</v>
      </c>
      <c r="P163" s="62"/>
      <c r="Q163" s="62"/>
      <c r="R163" s="62"/>
      <c r="S163" s="62"/>
      <c r="U163" s="63" t="s">
        <v>77</v>
      </c>
      <c r="V163" s="62"/>
      <c r="W163" s="62"/>
      <c r="X163" s="62"/>
      <c r="Y163" s="62"/>
    </row>
    <row r="164" spans="2:25">
      <c r="C164" s="64"/>
      <c r="D164" s="62"/>
      <c r="E164" s="62"/>
      <c r="F164" s="62"/>
      <c r="G164" s="62"/>
      <c r="I164" s="64"/>
      <c r="J164" s="62"/>
      <c r="K164" s="62"/>
      <c r="L164" s="62"/>
      <c r="M164" s="62"/>
      <c r="O164" s="64"/>
      <c r="P164" s="62"/>
      <c r="Q164" s="62"/>
      <c r="R164" s="62"/>
      <c r="S164" s="62"/>
      <c r="U164" s="64"/>
      <c r="V164" s="62"/>
      <c r="W164" s="62"/>
      <c r="X164" s="62"/>
      <c r="Y164" s="62"/>
    </row>
    <row r="165" spans="2:25">
      <c r="C165" s="64" t="s">
        <v>78</v>
      </c>
      <c r="D165" s="62"/>
      <c r="E165" s="62"/>
      <c r="F165" s="62"/>
      <c r="G165" s="62"/>
      <c r="I165" s="64" t="s">
        <v>78</v>
      </c>
      <c r="J165" s="62"/>
      <c r="K165" s="62"/>
      <c r="L165" s="62"/>
      <c r="M165" s="62"/>
      <c r="O165" s="64" t="s">
        <v>78</v>
      </c>
      <c r="P165" s="62"/>
      <c r="Q165" s="62"/>
      <c r="R165" s="62"/>
      <c r="S165" s="62"/>
      <c r="U165" s="64" t="s">
        <v>78</v>
      </c>
      <c r="V165" s="62"/>
      <c r="W165" s="62"/>
      <c r="X165" s="62"/>
      <c r="Y165" s="62"/>
    </row>
    <row r="166" spans="2:25" ht="36" customHeight="1">
      <c r="C166" s="64"/>
      <c r="D166" s="62"/>
      <c r="E166" s="62"/>
      <c r="F166" s="62"/>
      <c r="G166" s="62"/>
      <c r="I166" s="64"/>
      <c r="J166" s="62"/>
      <c r="K166" s="62"/>
      <c r="L166" s="62"/>
      <c r="M166" s="62"/>
      <c r="O166" s="64"/>
      <c r="P166" s="62"/>
      <c r="Q166" s="62"/>
      <c r="R166" s="62"/>
      <c r="S166" s="62"/>
      <c r="U166" s="64"/>
      <c r="V166" s="62"/>
      <c r="W166" s="62"/>
      <c r="X166" s="62"/>
      <c r="Y166" s="62"/>
    </row>
    <row r="167" spans="2:25" ht="36" customHeight="1">
      <c r="C167" s="65" t="s">
        <v>79</v>
      </c>
      <c r="D167" s="136" t="s">
        <v>74</v>
      </c>
      <c r="E167" s="136"/>
      <c r="F167" s="136"/>
      <c r="G167" s="62"/>
      <c r="I167" s="65" t="s">
        <v>79</v>
      </c>
      <c r="J167" s="136" t="s">
        <v>74</v>
      </c>
      <c r="K167" s="136"/>
      <c r="L167" s="136"/>
      <c r="M167" s="62"/>
      <c r="O167" s="65" t="s">
        <v>79</v>
      </c>
      <c r="P167" s="136" t="s">
        <v>74</v>
      </c>
      <c r="Q167" s="136"/>
      <c r="R167" s="136"/>
      <c r="S167" s="62"/>
      <c r="U167" s="65" t="s">
        <v>79</v>
      </c>
      <c r="V167" s="136" t="s">
        <v>74</v>
      </c>
      <c r="W167" s="136"/>
      <c r="X167" s="136"/>
      <c r="Y167" s="62"/>
    </row>
    <row r="168" spans="2:25">
      <c r="C168" s="64"/>
      <c r="D168" s="62"/>
      <c r="E168" s="62"/>
      <c r="F168" s="62"/>
      <c r="G168" s="62"/>
      <c r="I168" s="64"/>
      <c r="J168" s="62"/>
      <c r="K168" s="62"/>
      <c r="L168" s="62"/>
      <c r="M168" s="62"/>
      <c r="O168" s="64"/>
      <c r="P168" s="62"/>
      <c r="Q168" s="62"/>
      <c r="R168" s="62"/>
      <c r="S168" s="62"/>
      <c r="U168" s="64"/>
      <c r="V168" s="62"/>
      <c r="W168" s="62"/>
      <c r="X168" s="62"/>
      <c r="Y168" s="62"/>
    </row>
    <row r="169" spans="2:25">
      <c r="C169" s="27" t="s">
        <v>23</v>
      </c>
      <c r="D169" s="62"/>
      <c r="E169" s="62"/>
      <c r="F169" s="62"/>
      <c r="G169" s="62"/>
      <c r="I169" s="27" t="s">
        <v>23</v>
      </c>
      <c r="J169" s="62"/>
      <c r="K169" s="62"/>
      <c r="L169" s="62"/>
      <c r="M169" s="62"/>
      <c r="O169" s="27" t="s">
        <v>23</v>
      </c>
      <c r="P169" s="62"/>
      <c r="Q169" s="62"/>
      <c r="R169" s="62"/>
      <c r="S169" s="62"/>
      <c r="U169" s="27" t="s">
        <v>23</v>
      </c>
      <c r="V169" s="62"/>
      <c r="W169" s="62"/>
      <c r="X169" s="62"/>
      <c r="Y169" s="62"/>
    </row>
    <row r="170" spans="2:25" ht="15" customHeight="1">
      <c r="C170" s="66"/>
      <c r="D170" s="66"/>
      <c r="E170" s="66"/>
      <c r="F170" s="66"/>
      <c r="G170" s="66"/>
      <c r="I170" s="66"/>
      <c r="J170" s="66"/>
      <c r="K170" s="66"/>
      <c r="L170" s="66"/>
      <c r="M170" s="66"/>
      <c r="O170" s="66"/>
      <c r="P170" s="66"/>
      <c r="Q170" s="66"/>
      <c r="R170" s="66"/>
      <c r="S170" s="66"/>
      <c r="U170" s="66"/>
      <c r="V170" s="66"/>
      <c r="W170" s="66"/>
      <c r="X170" s="66"/>
      <c r="Y170" s="66"/>
    </row>
    <row r="171" spans="2:25" ht="15" customHeight="1">
      <c r="C171" s="132" t="s">
        <v>104</v>
      </c>
      <c r="D171" s="132" t="s">
        <v>28</v>
      </c>
      <c r="E171" s="132" t="s">
        <v>44</v>
      </c>
      <c r="F171" s="132" t="s">
        <v>46</v>
      </c>
      <c r="G171" s="62"/>
      <c r="I171" s="132" t="s">
        <v>104</v>
      </c>
      <c r="J171" s="132" t="s">
        <v>28</v>
      </c>
      <c r="K171" s="132" t="s">
        <v>44</v>
      </c>
      <c r="L171" s="132" t="s">
        <v>46</v>
      </c>
      <c r="M171" s="62"/>
      <c r="O171" s="132" t="s">
        <v>104</v>
      </c>
      <c r="P171" s="132" t="s">
        <v>28</v>
      </c>
      <c r="Q171" s="132" t="s">
        <v>44</v>
      </c>
      <c r="R171" s="132" t="s">
        <v>46</v>
      </c>
      <c r="S171" s="62"/>
      <c r="U171" s="132" t="s">
        <v>104</v>
      </c>
      <c r="V171" s="132" t="s">
        <v>28</v>
      </c>
      <c r="W171" s="132" t="s">
        <v>44</v>
      </c>
      <c r="X171" s="132" t="s">
        <v>46</v>
      </c>
      <c r="Y171" s="62"/>
    </row>
    <row r="172" spans="2:25" ht="96.75" customHeight="1">
      <c r="C172" s="133"/>
      <c r="D172" s="133"/>
      <c r="E172" s="133"/>
      <c r="F172" s="133"/>
      <c r="G172" s="62"/>
      <c r="I172" s="133"/>
      <c r="J172" s="133"/>
      <c r="K172" s="133"/>
      <c r="L172" s="133"/>
      <c r="M172" s="62"/>
      <c r="O172" s="133"/>
      <c r="P172" s="133"/>
      <c r="Q172" s="133"/>
      <c r="R172" s="133"/>
      <c r="S172" s="62"/>
      <c r="U172" s="133"/>
      <c r="V172" s="133"/>
      <c r="W172" s="133"/>
      <c r="X172" s="133"/>
      <c r="Y172" s="62"/>
    </row>
    <row r="173" spans="2:25" ht="15.75">
      <c r="C173" s="48" t="s">
        <v>10</v>
      </c>
      <c r="D173" s="18"/>
      <c r="E173" s="18"/>
      <c r="F173" s="73">
        <f>D173+E173</f>
        <v>0</v>
      </c>
      <c r="G173" s="62"/>
      <c r="I173" s="48" t="s">
        <v>10</v>
      </c>
      <c r="J173" s="18"/>
      <c r="K173" s="18"/>
      <c r="L173" s="73">
        <f>J173+K173</f>
        <v>0</v>
      </c>
      <c r="M173" s="62"/>
      <c r="O173" s="48" t="s">
        <v>10</v>
      </c>
      <c r="P173" s="18"/>
      <c r="Q173" s="18"/>
      <c r="R173" s="73">
        <f>P173+Q173</f>
        <v>0</v>
      </c>
      <c r="S173" s="62"/>
      <c r="U173" s="48" t="s">
        <v>10</v>
      </c>
      <c r="V173" s="18"/>
      <c r="W173" s="18"/>
      <c r="X173" s="73">
        <f>V173+W173</f>
        <v>0</v>
      </c>
      <c r="Y173" s="62"/>
    </row>
    <row r="174" spans="2:25">
      <c r="C174" s="64"/>
      <c r="D174" s="62"/>
      <c r="E174" s="62"/>
      <c r="F174" s="62"/>
      <c r="G174" s="62"/>
      <c r="I174" s="64"/>
      <c r="J174" s="62"/>
      <c r="K174" s="62"/>
      <c r="L174" s="62"/>
      <c r="M174" s="62"/>
      <c r="O174" s="64"/>
      <c r="P174" s="62"/>
      <c r="Q174" s="62"/>
      <c r="R174" s="62"/>
      <c r="S174" s="62"/>
      <c r="U174" s="64"/>
      <c r="V174" s="62"/>
      <c r="W174" s="62"/>
      <c r="X174" s="62"/>
      <c r="Y174" s="62"/>
    </row>
    <row r="175" spans="2:25">
      <c r="C175" s="27" t="s">
        <v>80</v>
      </c>
      <c r="D175" s="62"/>
      <c r="E175" s="62"/>
      <c r="F175" s="62"/>
      <c r="G175" s="62"/>
      <c r="I175" s="27" t="s">
        <v>80</v>
      </c>
      <c r="J175" s="62"/>
      <c r="K175" s="62"/>
      <c r="L175" s="62"/>
      <c r="M175" s="62"/>
      <c r="O175" s="27" t="s">
        <v>80</v>
      </c>
      <c r="P175" s="62"/>
      <c r="Q175" s="62"/>
      <c r="R175" s="62"/>
      <c r="S175" s="62"/>
      <c r="U175" s="27" t="s">
        <v>80</v>
      </c>
      <c r="V175" s="62"/>
      <c r="W175" s="62"/>
      <c r="X175" s="62"/>
      <c r="Y175" s="62"/>
    </row>
    <row r="176" spans="2:25">
      <c r="C176" s="64"/>
      <c r="D176" s="62"/>
      <c r="E176" s="62"/>
      <c r="F176" s="62"/>
      <c r="G176" s="62"/>
      <c r="I176" s="64"/>
      <c r="J176" s="62"/>
      <c r="K176" s="62"/>
      <c r="L176" s="62"/>
      <c r="M176" s="62"/>
      <c r="O176" s="64"/>
      <c r="P176" s="62"/>
      <c r="Q176" s="62"/>
      <c r="R176" s="62"/>
      <c r="S176" s="62"/>
      <c r="U176" s="64"/>
      <c r="V176" s="62"/>
      <c r="W176" s="62"/>
      <c r="X176" s="62"/>
      <c r="Y176" s="62"/>
    </row>
    <row r="177" spans="3:25" ht="102.75">
      <c r="C177" s="67" t="s">
        <v>81</v>
      </c>
      <c r="D177" s="67" t="s">
        <v>31</v>
      </c>
      <c r="E177" s="67" t="s">
        <v>16</v>
      </c>
      <c r="F177" s="67" t="s">
        <v>32</v>
      </c>
      <c r="G177" s="62"/>
      <c r="I177" s="67" t="s">
        <v>81</v>
      </c>
      <c r="J177" s="67" t="s">
        <v>31</v>
      </c>
      <c r="K177" s="67" t="s">
        <v>16</v>
      </c>
      <c r="L177" s="67" t="s">
        <v>32</v>
      </c>
      <c r="M177" s="62"/>
      <c r="O177" s="67" t="s">
        <v>81</v>
      </c>
      <c r="P177" s="67" t="s">
        <v>31</v>
      </c>
      <c r="Q177" s="67" t="s">
        <v>16</v>
      </c>
      <c r="R177" s="67" t="s">
        <v>32</v>
      </c>
      <c r="S177" s="62"/>
      <c r="U177" s="67" t="s">
        <v>81</v>
      </c>
      <c r="V177" s="67" t="s">
        <v>31</v>
      </c>
      <c r="W177" s="67" t="s">
        <v>16</v>
      </c>
      <c r="X177" s="67" t="s">
        <v>32</v>
      </c>
      <c r="Y177" s="62"/>
    </row>
    <row r="178" spans="3:25" ht="15.75">
      <c r="C178" s="48" t="s">
        <v>10</v>
      </c>
      <c r="D178" s="18"/>
      <c r="E178" s="18"/>
      <c r="F178" s="73">
        <f>D178+E178</f>
        <v>0</v>
      </c>
      <c r="G178" s="62"/>
      <c r="I178" s="48" t="s">
        <v>10</v>
      </c>
      <c r="J178" s="18"/>
      <c r="K178" s="18"/>
      <c r="L178" s="73">
        <f>J178+K178</f>
        <v>0</v>
      </c>
      <c r="M178" s="62"/>
      <c r="O178" s="48" t="s">
        <v>10</v>
      </c>
      <c r="P178" s="18"/>
      <c r="Q178" s="18"/>
      <c r="R178" s="73">
        <f>P178+Q178</f>
        <v>0</v>
      </c>
      <c r="S178" s="62"/>
      <c r="U178" s="48" t="s">
        <v>10</v>
      </c>
      <c r="V178" s="18"/>
      <c r="W178" s="18"/>
      <c r="X178" s="73">
        <f>V178+W178</f>
        <v>0</v>
      </c>
      <c r="Y178" s="62"/>
    </row>
    <row r="179" spans="3:25">
      <c r="C179" s="64"/>
      <c r="D179" s="62"/>
      <c r="E179" s="62"/>
      <c r="F179" s="62"/>
      <c r="G179" s="62"/>
      <c r="I179" s="64"/>
      <c r="J179" s="62"/>
      <c r="K179" s="62"/>
      <c r="L179" s="62"/>
      <c r="M179" s="62"/>
      <c r="O179" s="64"/>
      <c r="P179" s="62"/>
      <c r="Q179" s="62"/>
      <c r="R179" s="62"/>
      <c r="S179" s="62"/>
      <c r="U179" s="64"/>
      <c r="V179" s="62"/>
      <c r="W179" s="62"/>
      <c r="X179" s="62"/>
      <c r="Y179" s="62"/>
    </row>
    <row r="180" spans="3:25">
      <c r="C180" s="27" t="s">
        <v>82</v>
      </c>
      <c r="D180" s="62"/>
      <c r="E180" s="62"/>
      <c r="F180" s="62"/>
      <c r="G180" s="62"/>
      <c r="I180" s="27" t="s">
        <v>82</v>
      </c>
      <c r="J180" s="62"/>
      <c r="K180" s="62"/>
      <c r="L180" s="62"/>
      <c r="M180" s="62"/>
      <c r="O180" s="27" t="s">
        <v>82</v>
      </c>
      <c r="P180" s="62"/>
      <c r="Q180" s="62"/>
      <c r="R180" s="62"/>
      <c r="S180" s="62"/>
      <c r="U180" s="27" t="s">
        <v>82</v>
      </c>
      <c r="V180" s="62"/>
      <c r="W180" s="62"/>
      <c r="X180" s="62"/>
      <c r="Y180" s="62"/>
    </row>
    <row r="181" spans="3:25">
      <c r="C181" s="62"/>
      <c r="D181" s="62"/>
      <c r="E181" s="62"/>
      <c r="F181" s="62"/>
      <c r="G181" s="62"/>
      <c r="I181" s="62"/>
      <c r="J181" s="62"/>
      <c r="K181" s="62"/>
      <c r="L181" s="62"/>
      <c r="M181" s="62"/>
      <c r="O181" s="62"/>
      <c r="P181" s="62"/>
      <c r="Q181" s="62"/>
      <c r="R181" s="62"/>
      <c r="S181" s="62"/>
      <c r="U181" s="62"/>
      <c r="V181" s="62"/>
      <c r="W181" s="62"/>
      <c r="X181" s="62"/>
      <c r="Y181" s="62"/>
    </row>
    <row r="182" spans="3:25" ht="90">
      <c r="C182" s="68" t="s">
        <v>83</v>
      </c>
      <c r="D182" s="68" t="s">
        <v>29</v>
      </c>
      <c r="E182" s="68" t="s">
        <v>17</v>
      </c>
      <c r="F182" s="68" t="s">
        <v>30</v>
      </c>
      <c r="G182" s="62"/>
      <c r="I182" s="68" t="s">
        <v>83</v>
      </c>
      <c r="J182" s="106" t="s">
        <v>29</v>
      </c>
      <c r="K182" s="68" t="s">
        <v>17</v>
      </c>
      <c r="L182" s="68" t="s">
        <v>30</v>
      </c>
      <c r="M182" s="62"/>
      <c r="O182" s="68" t="s">
        <v>83</v>
      </c>
      <c r="P182" s="68" t="s">
        <v>29</v>
      </c>
      <c r="Q182" s="68" t="s">
        <v>17</v>
      </c>
      <c r="R182" s="68" t="s">
        <v>30</v>
      </c>
      <c r="S182" s="62"/>
      <c r="U182" s="68" t="s">
        <v>83</v>
      </c>
      <c r="V182" s="68" t="s">
        <v>29</v>
      </c>
      <c r="W182" s="68" t="s">
        <v>17</v>
      </c>
      <c r="X182" s="68" t="s">
        <v>30</v>
      </c>
      <c r="Y182" s="62"/>
    </row>
    <row r="183" spans="3:25" ht="27.75" customHeight="1">
      <c r="C183" s="48" t="s">
        <v>10</v>
      </c>
      <c r="D183" s="73">
        <f>D178+D173</f>
        <v>0</v>
      </c>
      <c r="E183" s="73">
        <f t="shared" ref="E183:F183" si="2">E178+E173</f>
        <v>0</v>
      </c>
      <c r="F183" s="73">
        <f t="shared" si="2"/>
        <v>0</v>
      </c>
      <c r="G183" s="62"/>
      <c r="I183" s="107" t="s">
        <v>10</v>
      </c>
      <c r="J183" s="73">
        <f>J178+J173</f>
        <v>0</v>
      </c>
      <c r="K183" s="73">
        <f t="shared" ref="K183:L183" si="3">K178+K173</f>
        <v>0</v>
      </c>
      <c r="L183" s="73">
        <f t="shared" si="3"/>
        <v>0</v>
      </c>
      <c r="M183" s="62"/>
      <c r="O183" s="48" t="s">
        <v>10</v>
      </c>
      <c r="P183" s="73">
        <f>P178+P173</f>
        <v>0</v>
      </c>
      <c r="Q183" s="73">
        <f t="shared" ref="Q183:R183" si="4">Q178+Q173</f>
        <v>0</v>
      </c>
      <c r="R183" s="73">
        <f t="shared" si="4"/>
        <v>0</v>
      </c>
      <c r="S183" s="62"/>
      <c r="U183" s="48" t="s">
        <v>10</v>
      </c>
      <c r="V183" s="73">
        <f>V178+V173</f>
        <v>0</v>
      </c>
      <c r="W183" s="73">
        <f t="shared" ref="W183:X183" si="5">W178+W173</f>
        <v>0</v>
      </c>
      <c r="X183" s="73">
        <f t="shared" si="5"/>
        <v>0</v>
      </c>
      <c r="Y183" s="62"/>
    </row>
    <row r="184" spans="3:25">
      <c r="C184" s="62"/>
      <c r="D184" s="62"/>
      <c r="E184" s="62"/>
      <c r="F184" s="62"/>
      <c r="G184" s="62"/>
      <c r="I184" s="62"/>
      <c r="J184" s="62"/>
      <c r="K184" s="62"/>
      <c r="L184" s="62"/>
      <c r="M184" s="62"/>
      <c r="O184" s="62"/>
      <c r="P184" s="62"/>
      <c r="Q184" s="62"/>
      <c r="R184" s="62"/>
      <c r="S184" s="62"/>
      <c r="U184" s="62"/>
      <c r="V184" s="62"/>
      <c r="W184" s="62"/>
      <c r="X184" s="62"/>
      <c r="Y184" s="62"/>
    </row>
    <row r="185" spans="3:25">
      <c r="C185" s="27" t="s">
        <v>84</v>
      </c>
      <c r="D185" s="62"/>
      <c r="E185" s="62"/>
      <c r="F185" s="62"/>
      <c r="G185" s="62"/>
      <c r="I185" s="27" t="s">
        <v>84</v>
      </c>
      <c r="J185" s="62"/>
      <c r="K185" s="62"/>
      <c r="L185" s="62"/>
      <c r="M185" s="62"/>
      <c r="O185" s="27" t="s">
        <v>84</v>
      </c>
      <c r="P185" s="62"/>
      <c r="Q185" s="62"/>
      <c r="R185" s="62"/>
      <c r="S185" s="62"/>
      <c r="U185" s="27" t="s">
        <v>84</v>
      </c>
      <c r="V185" s="62"/>
      <c r="W185" s="62"/>
      <c r="X185" s="62"/>
      <c r="Y185" s="62"/>
    </row>
    <row r="186" spans="3:25">
      <c r="C186" s="105" t="s">
        <v>24</v>
      </c>
      <c r="D186" s="62"/>
      <c r="E186" s="62"/>
      <c r="F186" s="69"/>
      <c r="G186" s="62"/>
      <c r="I186" s="105" t="s">
        <v>24</v>
      </c>
      <c r="J186" s="62"/>
      <c r="K186" s="62"/>
      <c r="L186" s="69"/>
      <c r="M186" s="62"/>
      <c r="O186" s="105" t="s">
        <v>24</v>
      </c>
      <c r="P186" s="62"/>
      <c r="Q186" s="62"/>
      <c r="R186" s="69"/>
      <c r="S186" s="62"/>
      <c r="U186" s="105" t="s">
        <v>24</v>
      </c>
      <c r="V186" s="62"/>
      <c r="W186" s="62"/>
      <c r="X186" s="69"/>
      <c r="Y186" s="62"/>
    </row>
    <row r="187" spans="3:25" ht="36.75" customHeight="1" thickBot="1">
      <c r="C187" s="62"/>
      <c r="D187" s="62"/>
      <c r="E187" s="62"/>
      <c r="F187" s="62"/>
      <c r="G187" s="62"/>
      <c r="I187" s="62"/>
      <c r="J187" s="62"/>
      <c r="K187" s="62"/>
      <c r="L187" s="62"/>
      <c r="M187" s="62"/>
      <c r="O187" s="62"/>
      <c r="P187" s="62"/>
      <c r="Q187" s="62"/>
      <c r="R187" s="62"/>
      <c r="S187" s="62"/>
      <c r="U187" s="62"/>
      <c r="V187" s="62"/>
      <c r="W187" s="62"/>
      <c r="X187" s="62"/>
      <c r="Y187" s="62"/>
    </row>
    <row r="188" spans="3:25" ht="24" customHeight="1" thickTop="1">
      <c r="C188" s="127" t="s">
        <v>85</v>
      </c>
      <c r="D188" s="128"/>
      <c r="E188" s="128" t="s">
        <v>25</v>
      </c>
      <c r="F188" s="128"/>
      <c r="G188" s="129"/>
      <c r="I188" s="127" t="s">
        <v>85</v>
      </c>
      <c r="J188" s="128"/>
      <c r="K188" s="128" t="s">
        <v>25</v>
      </c>
      <c r="L188" s="128"/>
      <c r="M188" s="129"/>
      <c r="O188" s="127" t="s">
        <v>85</v>
      </c>
      <c r="P188" s="128"/>
      <c r="Q188" s="128" t="s">
        <v>25</v>
      </c>
      <c r="R188" s="128"/>
      <c r="S188" s="129"/>
      <c r="U188" s="127" t="s">
        <v>85</v>
      </c>
      <c r="V188" s="128"/>
      <c r="W188" s="128" t="s">
        <v>25</v>
      </c>
      <c r="X188" s="128"/>
      <c r="Y188" s="129"/>
    </row>
    <row r="189" spans="3:25" ht="15" customHeight="1">
      <c r="C189" s="130" t="s">
        <v>105</v>
      </c>
      <c r="D189" s="132" t="s">
        <v>34</v>
      </c>
      <c r="E189" s="134" t="s">
        <v>37</v>
      </c>
      <c r="F189" s="134"/>
      <c r="G189" s="135" t="s">
        <v>70</v>
      </c>
      <c r="I189" s="130" t="s">
        <v>106</v>
      </c>
      <c r="J189" s="132" t="s">
        <v>34</v>
      </c>
      <c r="K189" s="134" t="s">
        <v>37</v>
      </c>
      <c r="L189" s="134"/>
      <c r="M189" s="135" t="s">
        <v>70</v>
      </c>
      <c r="O189" s="130" t="s">
        <v>107</v>
      </c>
      <c r="P189" s="132" t="s">
        <v>34</v>
      </c>
      <c r="Q189" s="134" t="s">
        <v>37</v>
      </c>
      <c r="R189" s="134"/>
      <c r="S189" s="135" t="s">
        <v>70</v>
      </c>
      <c r="U189" s="130" t="s">
        <v>108</v>
      </c>
      <c r="V189" s="132" t="s">
        <v>34</v>
      </c>
      <c r="W189" s="134" t="s">
        <v>37</v>
      </c>
      <c r="X189" s="134"/>
      <c r="Y189" s="135" t="s">
        <v>70</v>
      </c>
    </row>
    <row r="190" spans="3:25" ht="120">
      <c r="C190" s="131"/>
      <c r="D190" s="133"/>
      <c r="E190" s="67" t="s">
        <v>71</v>
      </c>
      <c r="F190" s="67" t="s">
        <v>45</v>
      </c>
      <c r="G190" s="135"/>
      <c r="I190" s="131"/>
      <c r="J190" s="133"/>
      <c r="K190" s="67" t="s">
        <v>71</v>
      </c>
      <c r="L190" s="67" t="s">
        <v>45</v>
      </c>
      <c r="M190" s="135"/>
      <c r="O190" s="131"/>
      <c r="P190" s="133"/>
      <c r="Q190" s="67" t="s">
        <v>71</v>
      </c>
      <c r="R190" s="67" t="s">
        <v>45</v>
      </c>
      <c r="S190" s="135"/>
      <c r="U190" s="131"/>
      <c r="V190" s="133"/>
      <c r="W190" s="67" t="s">
        <v>71</v>
      </c>
      <c r="X190" s="67" t="s">
        <v>45</v>
      </c>
      <c r="Y190" s="135"/>
    </row>
    <row r="191" spans="3:25">
      <c r="C191" s="92" t="s">
        <v>0</v>
      </c>
      <c r="D191" s="125"/>
      <c r="E191" s="17"/>
      <c r="F191" s="18"/>
      <c r="G191" s="91">
        <f>D191-F191</f>
        <v>0</v>
      </c>
      <c r="I191" s="92" t="s">
        <v>0</v>
      </c>
      <c r="J191" s="125"/>
      <c r="K191" s="17"/>
      <c r="L191" s="18"/>
      <c r="M191" s="91">
        <f>J191-L191</f>
        <v>0</v>
      </c>
      <c r="O191" s="92" t="s">
        <v>0</v>
      </c>
      <c r="P191" s="125"/>
      <c r="Q191" s="17"/>
      <c r="R191" s="18"/>
      <c r="S191" s="91">
        <f>P191-R191</f>
        <v>0</v>
      </c>
      <c r="U191" s="92" t="s">
        <v>0</v>
      </c>
      <c r="V191" s="125"/>
      <c r="W191" s="17"/>
      <c r="X191" s="18"/>
      <c r="Y191" s="91">
        <f>V191-X191</f>
        <v>0</v>
      </c>
    </row>
    <row r="192" spans="3:25">
      <c r="C192" s="92" t="s">
        <v>6</v>
      </c>
      <c r="D192" s="125"/>
      <c r="E192" s="17"/>
      <c r="F192" s="18"/>
      <c r="G192" s="91">
        <f t="shared" ref="G192:G205" si="6">D192-F192</f>
        <v>0</v>
      </c>
      <c r="I192" s="92" t="s">
        <v>6</v>
      </c>
      <c r="J192" s="125"/>
      <c r="K192" s="17"/>
      <c r="L192" s="18"/>
      <c r="M192" s="91">
        <f t="shared" ref="M192:M205" si="7">J192-L192</f>
        <v>0</v>
      </c>
      <c r="O192" s="92" t="s">
        <v>6</v>
      </c>
      <c r="P192" s="125"/>
      <c r="Q192" s="17"/>
      <c r="R192" s="18"/>
      <c r="S192" s="91">
        <f t="shared" ref="S192:S205" si="8">P192-R192</f>
        <v>0</v>
      </c>
      <c r="U192" s="92" t="s">
        <v>6</v>
      </c>
      <c r="V192" s="125"/>
      <c r="W192" s="17"/>
      <c r="X192" s="18"/>
      <c r="Y192" s="91">
        <f t="shared" ref="Y192:Y205" si="9">V192-X192</f>
        <v>0</v>
      </c>
    </row>
    <row r="193" spans="3:25">
      <c r="C193" s="92" t="s">
        <v>1</v>
      </c>
      <c r="D193" s="125"/>
      <c r="E193" s="17"/>
      <c r="F193" s="18"/>
      <c r="G193" s="91">
        <f t="shared" si="6"/>
        <v>0</v>
      </c>
      <c r="I193" s="92" t="s">
        <v>1</v>
      </c>
      <c r="J193" s="125"/>
      <c r="K193" s="17"/>
      <c r="L193" s="18"/>
      <c r="M193" s="91">
        <f t="shared" si="7"/>
        <v>0</v>
      </c>
      <c r="O193" s="92" t="s">
        <v>1</v>
      </c>
      <c r="P193" s="125"/>
      <c r="Q193" s="17"/>
      <c r="R193" s="18"/>
      <c r="S193" s="91">
        <f t="shared" si="8"/>
        <v>0</v>
      </c>
      <c r="U193" s="92" t="s">
        <v>1</v>
      </c>
      <c r="V193" s="125"/>
      <c r="W193" s="17"/>
      <c r="X193" s="18"/>
      <c r="Y193" s="91">
        <f t="shared" si="9"/>
        <v>0</v>
      </c>
    </row>
    <row r="194" spans="3:25">
      <c r="C194" s="92" t="s">
        <v>9</v>
      </c>
      <c r="D194" s="125"/>
      <c r="E194" s="17"/>
      <c r="F194" s="18"/>
      <c r="G194" s="91">
        <f t="shared" si="6"/>
        <v>0</v>
      </c>
      <c r="I194" s="92" t="s">
        <v>9</v>
      </c>
      <c r="J194" s="125"/>
      <c r="K194" s="17"/>
      <c r="L194" s="18"/>
      <c r="M194" s="91">
        <f t="shared" si="7"/>
        <v>0</v>
      </c>
      <c r="O194" s="92" t="s">
        <v>9</v>
      </c>
      <c r="P194" s="125"/>
      <c r="Q194" s="17"/>
      <c r="R194" s="18"/>
      <c r="S194" s="91">
        <f t="shared" si="8"/>
        <v>0</v>
      </c>
      <c r="U194" s="92" t="s">
        <v>9</v>
      </c>
      <c r="V194" s="125"/>
      <c r="W194" s="17"/>
      <c r="X194" s="18"/>
      <c r="Y194" s="91">
        <f t="shared" si="9"/>
        <v>0</v>
      </c>
    </row>
    <row r="195" spans="3:25">
      <c r="C195" s="92" t="s">
        <v>14</v>
      </c>
      <c r="D195" s="125"/>
      <c r="E195" s="17"/>
      <c r="F195" s="18"/>
      <c r="G195" s="91">
        <f t="shared" si="6"/>
        <v>0</v>
      </c>
      <c r="I195" s="92" t="s">
        <v>14</v>
      </c>
      <c r="J195" s="125"/>
      <c r="K195" s="17"/>
      <c r="L195" s="18"/>
      <c r="M195" s="91">
        <f t="shared" si="7"/>
        <v>0</v>
      </c>
      <c r="O195" s="92" t="s">
        <v>14</v>
      </c>
      <c r="P195" s="125"/>
      <c r="Q195" s="17"/>
      <c r="R195" s="18"/>
      <c r="S195" s="91">
        <f t="shared" si="8"/>
        <v>0</v>
      </c>
      <c r="U195" s="92" t="s">
        <v>14</v>
      </c>
      <c r="V195" s="125"/>
      <c r="W195" s="17"/>
      <c r="X195" s="18"/>
      <c r="Y195" s="91">
        <f t="shared" si="9"/>
        <v>0</v>
      </c>
    </row>
    <row r="196" spans="3:25">
      <c r="C196" s="92" t="s">
        <v>15</v>
      </c>
      <c r="D196" s="125"/>
      <c r="E196" s="17"/>
      <c r="F196" s="18"/>
      <c r="G196" s="91">
        <f t="shared" si="6"/>
        <v>0</v>
      </c>
      <c r="I196" s="92" t="s">
        <v>15</v>
      </c>
      <c r="J196" s="125"/>
      <c r="K196" s="17"/>
      <c r="L196" s="18"/>
      <c r="M196" s="91">
        <f t="shared" si="7"/>
        <v>0</v>
      </c>
      <c r="O196" s="92" t="s">
        <v>15</v>
      </c>
      <c r="P196" s="125"/>
      <c r="Q196" s="17"/>
      <c r="R196" s="18"/>
      <c r="S196" s="91">
        <f t="shared" si="8"/>
        <v>0</v>
      </c>
      <c r="U196" s="92" t="s">
        <v>15</v>
      </c>
      <c r="V196" s="125"/>
      <c r="W196" s="17"/>
      <c r="X196" s="18"/>
      <c r="Y196" s="91">
        <f t="shared" si="9"/>
        <v>0</v>
      </c>
    </row>
    <row r="197" spans="3:25">
      <c r="C197" s="92" t="s">
        <v>13</v>
      </c>
      <c r="D197" s="125"/>
      <c r="E197" s="17"/>
      <c r="F197" s="18"/>
      <c r="G197" s="91">
        <f t="shared" si="6"/>
        <v>0</v>
      </c>
      <c r="I197" s="92" t="s">
        <v>13</v>
      </c>
      <c r="J197" s="125"/>
      <c r="K197" s="17"/>
      <c r="L197" s="18"/>
      <c r="M197" s="91">
        <f t="shared" si="7"/>
        <v>0</v>
      </c>
      <c r="O197" s="92" t="s">
        <v>13</v>
      </c>
      <c r="P197" s="125"/>
      <c r="Q197" s="17"/>
      <c r="R197" s="18"/>
      <c r="S197" s="91">
        <f t="shared" si="8"/>
        <v>0</v>
      </c>
      <c r="U197" s="92" t="s">
        <v>13</v>
      </c>
      <c r="V197" s="125"/>
      <c r="W197" s="17"/>
      <c r="X197" s="18"/>
      <c r="Y197" s="91">
        <f t="shared" si="9"/>
        <v>0</v>
      </c>
    </row>
    <row r="198" spans="3:25">
      <c r="C198" s="92" t="s">
        <v>2</v>
      </c>
      <c r="D198" s="125"/>
      <c r="E198" s="17"/>
      <c r="F198" s="18"/>
      <c r="G198" s="91">
        <f t="shared" si="6"/>
        <v>0</v>
      </c>
      <c r="I198" s="92" t="s">
        <v>2</v>
      </c>
      <c r="J198" s="125"/>
      <c r="K198" s="17"/>
      <c r="L198" s="18"/>
      <c r="M198" s="91">
        <f t="shared" si="7"/>
        <v>0</v>
      </c>
      <c r="O198" s="92" t="s">
        <v>2</v>
      </c>
      <c r="P198" s="125"/>
      <c r="Q198" s="17"/>
      <c r="R198" s="18"/>
      <c r="S198" s="91">
        <f t="shared" si="8"/>
        <v>0</v>
      </c>
      <c r="U198" s="92" t="s">
        <v>2</v>
      </c>
      <c r="V198" s="125"/>
      <c r="W198" s="17"/>
      <c r="X198" s="18"/>
      <c r="Y198" s="91">
        <f t="shared" si="9"/>
        <v>0</v>
      </c>
    </row>
    <row r="199" spans="3:25">
      <c r="C199" s="92" t="s">
        <v>7</v>
      </c>
      <c r="D199" s="125"/>
      <c r="E199" s="17"/>
      <c r="F199" s="18"/>
      <c r="G199" s="91">
        <f t="shared" si="6"/>
        <v>0</v>
      </c>
      <c r="I199" s="92" t="s">
        <v>7</v>
      </c>
      <c r="J199" s="125"/>
      <c r="K199" s="17"/>
      <c r="L199" s="18"/>
      <c r="M199" s="91">
        <f t="shared" si="7"/>
        <v>0</v>
      </c>
      <c r="O199" s="92" t="s">
        <v>7</v>
      </c>
      <c r="P199" s="125"/>
      <c r="Q199" s="17"/>
      <c r="R199" s="18"/>
      <c r="S199" s="91">
        <f t="shared" si="8"/>
        <v>0</v>
      </c>
      <c r="U199" s="92" t="s">
        <v>7</v>
      </c>
      <c r="V199" s="125"/>
      <c r="W199" s="17"/>
      <c r="X199" s="18"/>
      <c r="Y199" s="91">
        <f t="shared" si="9"/>
        <v>0</v>
      </c>
    </row>
    <row r="200" spans="3:25" ht="30">
      <c r="C200" s="92" t="s">
        <v>8</v>
      </c>
      <c r="D200" s="125"/>
      <c r="E200" s="17"/>
      <c r="F200" s="18"/>
      <c r="G200" s="91">
        <f t="shared" si="6"/>
        <v>0</v>
      </c>
      <c r="I200" s="92" t="s">
        <v>8</v>
      </c>
      <c r="J200" s="125"/>
      <c r="K200" s="17"/>
      <c r="L200" s="18"/>
      <c r="M200" s="91">
        <f t="shared" si="7"/>
        <v>0</v>
      </c>
      <c r="O200" s="92" t="s">
        <v>8</v>
      </c>
      <c r="P200" s="125"/>
      <c r="Q200" s="17"/>
      <c r="R200" s="18"/>
      <c r="S200" s="91">
        <f t="shared" si="8"/>
        <v>0</v>
      </c>
      <c r="U200" s="92" t="s">
        <v>8</v>
      </c>
      <c r="V200" s="125"/>
      <c r="W200" s="17"/>
      <c r="X200" s="18"/>
      <c r="Y200" s="91">
        <f t="shared" si="9"/>
        <v>0</v>
      </c>
    </row>
    <row r="201" spans="3:25" ht="30">
      <c r="C201" s="92" t="s">
        <v>35</v>
      </c>
      <c r="D201" s="125"/>
      <c r="E201" s="17"/>
      <c r="F201" s="18"/>
      <c r="G201" s="91">
        <f t="shared" si="6"/>
        <v>0</v>
      </c>
      <c r="I201" s="92" t="s">
        <v>35</v>
      </c>
      <c r="J201" s="125"/>
      <c r="K201" s="17"/>
      <c r="L201" s="18"/>
      <c r="M201" s="91">
        <f t="shared" si="7"/>
        <v>0</v>
      </c>
      <c r="O201" s="92" t="s">
        <v>35</v>
      </c>
      <c r="P201" s="125"/>
      <c r="Q201" s="17"/>
      <c r="R201" s="18"/>
      <c r="S201" s="91">
        <f t="shared" si="8"/>
        <v>0</v>
      </c>
      <c r="U201" s="92" t="s">
        <v>35</v>
      </c>
      <c r="V201" s="125"/>
      <c r="W201" s="17"/>
      <c r="X201" s="18"/>
      <c r="Y201" s="91">
        <f t="shared" si="9"/>
        <v>0</v>
      </c>
    </row>
    <row r="202" spans="3:25" ht="30">
      <c r="C202" s="92" t="s">
        <v>36</v>
      </c>
      <c r="D202" s="125"/>
      <c r="E202" s="17"/>
      <c r="F202" s="18"/>
      <c r="G202" s="91">
        <f t="shared" si="6"/>
        <v>0</v>
      </c>
      <c r="I202" s="92" t="s">
        <v>36</v>
      </c>
      <c r="J202" s="125"/>
      <c r="K202" s="17"/>
      <c r="L202" s="18"/>
      <c r="M202" s="91">
        <f t="shared" si="7"/>
        <v>0</v>
      </c>
      <c r="O202" s="92" t="s">
        <v>36</v>
      </c>
      <c r="P202" s="125"/>
      <c r="Q202" s="17"/>
      <c r="R202" s="18"/>
      <c r="S202" s="91">
        <f t="shared" si="8"/>
        <v>0</v>
      </c>
      <c r="U202" s="92" t="s">
        <v>36</v>
      </c>
      <c r="V202" s="125"/>
      <c r="W202" s="17"/>
      <c r="X202" s="18"/>
      <c r="Y202" s="91">
        <f t="shared" si="9"/>
        <v>0</v>
      </c>
    </row>
    <row r="203" spans="3:25">
      <c r="C203" s="92" t="s">
        <v>3</v>
      </c>
      <c r="D203" s="125"/>
      <c r="E203" s="17"/>
      <c r="F203" s="18"/>
      <c r="G203" s="91">
        <f t="shared" si="6"/>
        <v>0</v>
      </c>
      <c r="I203" s="92" t="s">
        <v>3</v>
      </c>
      <c r="J203" s="125"/>
      <c r="K203" s="17"/>
      <c r="L203" s="18"/>
      <c r="M203" s="91">
        <f t="shared" si="7"/>
        <v>0</v>
      </c>
      <c r="O203" s="92" t="s">
        <v>3</v>
      </c>
      <c r="P203" s="125"/>
      <c r="Q203" s="17"/>
      <c r="R203" s="18"/>
      <c r="S203" s="91">
        <f t="shared" si="8"/>
        <v>0</v>
      </c>
      <c r="U203" s="92" t="s">
        <v>3</v>
      </c>
      <c r="V203" s="125"/>
      <c r="W203" s="17"/>
      <c r="X203" s="18"/>
      <c r="Y203" s="91">
        <f t="shared" si="9"/>
        <v>0</v>
      </c>
    </row>
    <row r="204" spans="3:25">
      <c r="C204" s="92" t="s">
        <v>5</v>
      </c>
      <c r="D204" s="125"/>
      <c r="E204" s="17"/>
      <c r="F204" s="18"/>
      <c r="G204" s="91">
        <f t="shared" si="6"/>
        <v>0</v>
      </c>
      <c r="I204" s="92" t="s">
        <v>5</v>
      </c>
      <c r="J204" s="125"/>
      <c r="K204" s="17"/>
      <c r="L204" s="18"/>
      <c r="M204" s="91">
        <f t="shared" si="7"/>
        <v>0</v>
      </c>
      <c r="O204" s="92" t="s">
        <v>5</v>
      </c>
      <c r="P204" s="125"/>
      <c r="Q204" s="17"/>
      <c r="R204" s="18"/>
      <c r="S204" s="91">
        <f t="shared" si="8"/>
        <v>0</v>
      </c>
      <c r="U204" s="92" t="s">
        <v>5</v>
      </c>
      <c r="V204" s="125"/>
      <c r="W204" s="17"/>
      <c r="X204" s="18"/>
      <c r="Y204" s="91">
        <f t="shared" si="9"/>
        <v>0</v>
      </c>
    </row>
    <row r="205" spans="3:25">
      <c r="C205" s="92" t="s">
        <v>4</v>
      </c>
      <c r="D205" s="125"/>
      <c r="E205" s="17"/>
      <c r="F205" s="18"/>
      <c r="G205" s="91">
        <f t="shared" si="6"/>
        <v>0</v>
      </c>
      <c r="I205" s="92" t="s">
        <v>4</v>
      </c>
      <c r="J205" s="125"/>
      <c r="K205" s="17"/>
      <c r="L205" s="18"/>
      <c r="M205" s="91">
        <f t="shared" si="7"/>
        <v>0</v>
      </c>
      <c r="O205" s="92" t="s">
        <v>4</v>
      </c>
      <c r="P205" s="125"/>
      <c r="Q205" s="17"/>
      <c r="R205" s="18"/>
      <c r="S205" s="91">
        <f t="shared" si="8"/>
        <v>0</v>
      </c>
      <c r="U205" s="92" t="s">
        <v>4</v>
      </c>
      <c r="V205" s="125"/>
      <c r="W205" s="17"/>
      <c r="X205" s="18"/>
      <c r="Y205" s="91">
        <f t="shared" si="9"/>
        <v>0</v>
      </c>
    </row>
    <row r="206" spans="3:25" ht="16.5" thickBot="1">
      <c r="C206" s="31" t="s">
        <v>10</v>
      </c>
      <c r="D206" s="32">
        <f>SUM(D191:D205)</f>
        <v>0</v>
      </c>
      <c r="E206" s="33"/>
      <c r="F206" s="34">
        <f>SUM(F191:F205)</f>
        <v>0</v>
      </c>
      <c r="G206" s="93">
        <f>SUM(G191:G205)</f>
        <v>0</v>
      </c>
      <c r="I206" s="31" t="s">
        <v>10</v>
      </c>
      <c r="J206" s="32">
        <f>SUM(J191:J205)</f>
        <v>0</v>
      </c>
      <c r="K206" s="33"/>
      <c r="L206" s="34">
        <f>SUM(L191:L205)</f>
        <v>0</v>
      </c>
      <c r="M206" s="93">
        <f>SUM(M191:M205)</f>
        <v>0</v>
      </c>
      <c r="O206" s="31" t="s">
        <v>10</v>
      </c>
      <c r="P206" s="32">
        <f>SUM(P191:P205)</f>
        <v>0</v>
      </c>
      <c r="Q206" s="33"/>
      <c r="R206" s="34">
        <f>SUM(R191:R205)</f>
        <v>0</v>
      </c>
      <c r="S206" s="93">
        <f>SUM(S191:S205)</f>
        <v>0</v>
      </c>
      <c r="U206" s="31" t="s">
        <v>10</v>
      </c>
      <c r="V206" s="32">
        <f>SUM(V191:V205)</f>
        <v>0</v>
      </c>
      <c r="W206" s="33"/>
      <c r="X206" s="34">
        <f>SUM(X191:X205)</f>
        <v>0</v>
      </c>
      <c r="Y206" s="35">
        <f>SUM(Y191:Y205)</f>
        <v>0</v>
      </c>
    </row>
    <row r="207" spans="3:25" ht="15.75" thickTop="1">
      <c r="C207" s="70"/>
      <c r="D207" s="70"/>
      <c r="E207" s="70"/>
      <c r="F207" s="70"/>
      <c r="G207" s="69"/>
      <c r="I207" s="70"/>
      <c r="J207" s="70"/>
      <c r="K207" s="70"/>
      <c r="L207" s="70"/>
      <c r="M207" s="69"/>
      <c r="O207" s="70"/>
      <c r="P207" s="70"/>
      <c r="Q207" s="70"/>
      <c r="R207" s="70"/>
      <c r="S207" s="69"/>
      <c r="U207" s="70"/>
      <c r="V207" s="70"/>
      <c r="W207" s="70"/>
      <c r="X207" s="70"/>
      <c r="Y207" s="69"/>
    </row>
    <row r="208" spans="3:25">
      <c r="C208" s="103" t="s">
        <v>110</v>
      </c>
      <c r="D208" s="70"/>
      <c r="E208" s="70"/>
      <c r="F208" s="70"/>
      <c r="G208" s="69"/>
      <c r="I208" s="103" t="s">
        <v>110</v>
      </c>
      <c r="J208" s="70"/>
      <c r="K208" s="70"/>
      <c r="L208" s="70"/>
      <c r="M208" s="69"/>
      <c r="O208" s="103" t="s">
        <v>110</v>
      </c>
      <c r="P208" s="70"/>
      <c r="Q208" s="70"/>
      <c r="R208" s="70"/>
      <c r="S208" s="69"/>
      <c r="U208" s="103" t="s">
        <v>110</v>
      </c>
      <c r="V208" s="70"/>
      <c r="W208" s="70"/>
      <c r="X208" s="70"/>
      <c r="Y208" s="69"/>
    </row>
    <row r="209" spans="3:25" ht="30">
      <c r="C209" s="49" t="s">
        <v>116</v>
      </c>
      <c r="D209" s="50" t="s">
        <v>43</v>
      </c>
      <c r="E209" s="70"/>
      <c r="F209" s="70"/>
      <c r="G209" s="70"/>
      <c r="I209" s="49" t="s">
        <v>116</v>
      </c>
      <c r="J209" s="50" t="s">
        <v>43</v>
      </c>
      <c r="K209" s="70"/>
      <c r="L209" s="70"/>
      <c r="M209" s="70"/>
      <c r="O209" s="49" t="s">
        <v>116</v>
      </c>
      <c r="P209" s="50" t="s">
        <v>43</v>
      </c>
      <c r="Q209" s="70"/>
      <c r="R209" s="70"/>
      <c r="S209" s="70"/>
      <c r="U209" s="49" t="s">
        <v>116</v>
      </c>
      <c r="V209" s="50" t="s">
        <v>43</v>
      </c>
      <c r="W209" s="70"/>
      <c r="X209" s="70"/>
      <c r="Y209" s="70"/>
    </row>
    <row r="210" spans="3:25">
      <c r="C210" s="117" t="s">
        <v>41</v>
      </c>
      <c r="D210" s="119">
        <f>SUM(G191:G203)</f>
        <v>0</v>
      </c>
      <c r="E210" s="70"/>
      <c r="F210" s="69"/>
      <c r="G210" s="70"/>
      <c r="I210" s="117" t="s">
        <v>41</v>
      </c>
      <c r="J210" s="119">
        <f>SUM(M191:M203)</f>
        <v>0</v>
      </c>
      <c r="K210" s="70"/>
      <c r="L210" s="69"/>
      <c r="M210" s="70"/>
      <c r="O210" s="117" t="s">
        <v>41</v>
      </c>
      <c r="P210" s="119">
        <f>SUM(S191:S203)</f>
        <v>0</v>
      </c>
      <c r="Q210" s="70"/>
      <c r="R210" s="69"/>
      <c r="S210" s="70"/>
      <c r="U210" s="51" t="s">
        <v>41</v>
      </c>
      <c r="V210" s="53">
        <f>SUM(Y191:Y203)</f>
        <v>0</v>
      </c>
      <c r="W210" s="70"/>
      <c r="X210" s="69"/>
      <c r="Y210" s="70"/>
    </row>
    <row r="211" spans="3:25">
      <c r="C211" s="117" t="s">
        <v>40</v>
      </c>
      <c r="D211" s="121">
        <f>G204</f>
        <v>0</v>
      </c>
      <c r="E211" s="70"/>
      <c r="F211" s="62"/>
      <c r="G211" s="70"/>
      <c r="I211" s="117" t="s">
        <v>40</v>
      </c>
      <c r="J211" s="121">
        <f>M204</f>
        <v>0</v>
      </c>
      <c r="K211" s="70"/>
      <c r="L211" s="62"/>
      <c r="M211" s="70"/>
      <c r="O211" s="117" t="s">
        <v>40</v>
      </c>
      <c r="P211" s="121">
        <f>S204</f>
        <v>0</v>
      </c>
      <c r="Q211" s="70"/>
      <c r="R211" s="62"/>
      <c r="S211" s="70"/>
      <c r="U211" s="117" t="s">
        <v>40</v>
      </c>
      <c r="V211" s="121">
        <f>Y204</f>
        <v>0</v>
      </c>
      <c r="W211" s="70"/>
      <c r="X211" s="62"/>
      <c r="Y211" s="70"/>
    </row>
    <row r="212" spans="3:25">
      <c r="C212" s="118" t="s">
        <v>42</v>
      </c>
      <c r="D212" s="122">
        <f>G205</f>
        <v>0</v>
      </c>
      <c r="E212" s="70"/>
      <c r="F212" s="69"/>
      <c r="G212" s="70"/>
      <c r="I212" s="117" t="s">
        <v>42</v>
      </c>
      <c r="J212" s="120">
        <f>M205</f>
        <v>0</v>
      </c>
      <c r="K212" s="70"/>
      <c r="L212" s="69"/>
      <c r="M212" s="70"/>
      <c r="O212" s="117" t="s">
        <v>42</v>
      </c>
      <c r="P212" s="120">
        <f>S205</f>
        <v>0</v>
      </c>
      <c r="Q212" s="70"/>
      <c r="R212" s="69"/>
      <c r="S212" s="70"/>
      <c r="U212" s="117" t="s">
        <v>42</v>
      </c>
      <c r="V212" s="120">
        <f>Y205</f>
        <v>0</v>
      </c>
      <c r="W212" s="70"/>
      <c r="X212" s="69"/>
      <c r="Y212" s="70"/>
    </row>
    <row r="213" spans="3:25" ht="15.75">
      <c r="C213" s="54" t="s">
        <v>47</v>
      </c>
      <c r="D213" s="55">
        <f>SUM(D210:D212)</f>
        <v>0</v>
      </c>
      <c r="E213" s="71"/>
      <c r="F213" s="70"/>
      <c r="G213" s="70"/>
      <c r="I213" s="54" t="s">
        <v>47</v>
      </c>
      <c r="J213" s="55">
        <f>SUM(J210:J212)</f>
        <v>0</v>
      </c>
      <c r="K213" s="71"/>
      <c r="L213" s="70"/>
      <c r="M213" s="70"/>
      <c r="O213" s="54" t="s">
        <v>47</v>
      </c>
      <c r="P213" s="55">
        <f>SUM(P210:P212)</f>
        <v>0</v>
      </c>
      <c r="Q213" s="71"/>
      <c r="R213" s="70"/>
      <c r="S213" s="70"/>
      <c r="U213" s="54" t="s">
        <v>47</v>
      </c>
      <c r="V213" s="123">
        <f>SUM(V210:V212)</f>
        <v>0</v>
      </c>
      <c r="W213" s="71"/>
      <c r="X213" s="70"/>
      <c r="Y213" s="70"/>
    </row>
    <row r="214" spans="3:25">
      <c r="C214" s="70"/>
      <c r="D214" s="70"/>
      <c r="E214" s="70"/>
      <c r="F214" s="70"/>
      <c r="G214" s="70"/>
      <c r="I214" s="70"/>
      <c r="J214" s="70"/>
      <c r="K214" s="62"/>
      <c r="L214" s="62"/>
      <c r="M214" s="62"/>
      <c r="O214" s="62"/>
      <c r="P214" s="62"/>
      <c r="Q214" s="62"/>
      <c r="R214" s="62"/>
      <c r="S214" s="62"/>
      <c r="U214" s="71"/>
      <c r="V214" s="70"/>
      <c r="W214" s="70"/>
      <c r="X214" s="71"/>
      <c r="Y214" s="70"/>
    </row>
    <row r="215" spans="3:25">
      <c r="I215" s="70"/>
      <c r="J215" s="70"/>
      <c r="K215" s="62"/>
      <c r="L215" s="62"/>
      <c r="M215" s="62"/>
      <c r="O215" s="62"/>
      <c r="P215" s="62"/>
      <c r="Q215" s="62"/>
      <c r="R215" s="62"/>
      <c r="S215" s="62"/>
      <c r="U215" s="71"/>
      <c r="V215" s="70"/>
      <c r="W215" s="70"/>
      <c r="X215" s="71"/>
      <c r="Y215" s="70"/>
    </row>
    <row r="216" spans="3:25">
      <c r="C216" s="104" t="s">
        <v>111</v>
      </c>
    </row>
    <row r="217" spans="3:25" ht="30">
      <c r="C217" s="98" t="s">
        <v>112</v>
      </c>
      <c r="D217" s="99" t="s">
        <v>43</v>
      </c>
    </row>
    <row r="218" spans="3:25">
      <c r="C218" s="95" t="s">
        <v>40</v>
      </c>
      <c r="D218" s="96">
        <f t="shared" ref="D218:D219" si="10">SUM(G205,M205,S205,Y205)</f>
        <v>0</v>
      </c>
    </row>
    <row r="219" spans="3:25" ht="15.75">
      <c r="C219" s="95" t="s">
        <v>96</v>
      </c>
      <c r="D219" s="97">
        <f t="shared" si="10"/>
        <v>0</v>
      </c>
      <c r="E219"/>
      <c r="F219"/>
      <c r="G219"/>
    </row>
    <row r="220" spans="3:25">
      <c r="C220" s="25"/>
      <c r="D220" s="25"/>
    </row>
    <row r="221" spans="3:25">
      <c r="E221" s="25"/>
      <c r="F221" s="25"/>
      <c r="G221" s="25"/>
    </row>
    <row r="225" spans="6:6">
      <c r="F225" s="24"/>
    </row>
  </sheetData>
  <sheetProtection algorithmName="SHA-512" hashValue="K31Irt+YnADRqHvmsr640gsaBZAkgb8JKPxsESQvKs4U+Drf+PXhGLxi1HHfLxuGYYdwMPq9EYBpfpnuKCuR4Q==" saltValue="fmOmsH+/f8G1tpVFz/iK2w==" spinCount="100000" sheet="1" formatCells="0" formatRows="0" insertColumns="0" insertRows="0" insertHyperlinks="0" deleteRows="0"/>
  <dataConsolidate/>
  <mergeCells count="44">
    <mergeCell ref="G189:G190"/>
    <mergeCell ref="D189:D190"/>
    <mergeCell ref="D167:F167"/>
    <mergeCell ref="C171:C172"/>
    <mergeCell ref="C188:D188"/>
    <mergeCell ref="E188:G188"/>
    <mergeCell ref="C189:C190"/>
    <mergeCell ref="E189:F189"/>
    <mergeCell ref="D171:D172"/>
    <mergeCell ref="E171:E172"/>
    <mergeCell ref="F171:F172"/>
    <mergeCell ref="I188:J188"/>
    <mergeCell ref="K188:M188"/>
    <mergeCell ref="I189:I190"/>
    <mergeCell ref="J189:J190"/>
    <mergeCell ref="K189:L189"/>
    <mergeCell ref="M189:M190"/>
    <mergeCell ref="J167:L167"/>
    <mergeCell ref="I171:I172"/>
    <mergeCell ref="J171:J172"/>
    <mergeCell ref="K171:K172"/>
    <mergeCell ref="L171:L172"/>
    <mergeCell ref="P167:R167"/>
    <mergeCell ref="O171:O172"/>
    <mergeCell ref="P171:P172"/>
    <mergeCell ref="Q171:Q172"/>
    <mergeCell ref="R171:R172"/>
    <mergeCell ref="O188:P188"/>
    <mergeCell ref="Q188:S188"/>
    <mergeCell ref="O189:O190"/>
    <mergeCell ref="P189:P190"/>
    <mergeCell ref="Q189:R189"/>
    <mergeCell ref="S189:S190"/>
    <mergeCell ref="V167:X167"/>
    <mergeCell ref="U171:U172"/>
    <mergeCell ref="V171:V172"/>
    <mergeCell ref="W171:W172"/>
    <mergeCell ref="X171:X172"/>
    <mergeCell ref="U188:V188"/>
    <mergeCell ref="W188:Y188"/>
    <mergeCell ref="U189:U190"/>
    <mergeCell ref="V189:V190"/>
    <mergeCell ref="W189:X189"/>
    <mergeCell ref="Y189:Y190"/>
  </mergeCells>
  <phoneticPr fontId="12" type="noConversion"/>
  <conditionalFormatting sqref="D117">
    <cfRule type="cellIs" dxfId="33" priority="221" operator="lessThan">
      <formula>$M$4</formula>
    </cfRule>
  </conditionalFormatting>
  <conditionalFormatting sqref="D159">
    <cfRule type="cellIs" dxfId="32" priority="222" operator="notEqual">
      <formula>$M$5</formula>
    </cfRule>
  </conditionalFormatting>
  <conditionalFormatting sqref="D183">
    <cfRule type="expression" dxfId="31" priority="62">
      <formula>$M$15</formula>
    </cfRule>
  </conditionalFormatting>
  <conditionalFormatting sqref="D212">
    <cfRule type="expression" dxfId="30" priority="226">
      <formula>$M$10</formula>
    </cfRule>
  </conditionalFormatting>
  <conditionalFormatting sqref="D213">
    <cfRule type="expression" dxfId="29" priority="11">
      <formula>$M$20</formula>
    </cfRule>
    <cfRule type="cellIs" dxfId="28" priority="12" operator="between">
      <formula>200000.0001</formula>
      <formula>300000</formula>
    </cfRule>
    <cfRule type="cellIs" dxfId="27" priority="13" operator="greaterThan">
      <formula>300000</formula>
    </cfRule>
  </conditionalFormatting>
  <conditionalFormatting sqref="D218">
    <cfRule type="expression" dxfId="26" priority="225">
      <formula>$M$9</formula>
    </cfRule>
  </conditionalFormatting>
  <conditionalFormatting sqref="D219">
    <cfRule type="expression" dxfId="25" priority="15">
      <formula>$M$19</formula>
    </cfRule>
  </conditionalFormatting>
  <conditionalFormatting sqref="E159">
    <cfRule type="cellIs" dxfId="24" priority="31" operator="notEqual">
      <formula>$M$6</formula>
    </cfRule>
  </conditionalFormatting>
  <conditionalFormatting sqref="E183">
    <cfRule type="expression" dxfId="23" priority="55">
      <formula>$M$16</formula>
    </cfRule>
  </conditionalFormatting>
  <conditionalFormatting sqref="F159">
    <cfRule type="cellIs" dxfId="22" priority="223" operator="notEqual">
      <formula>$M$7</formula>
    </cfRule>
  </conditionalFormatting>
  <conditionalFormatting sqref="F183">
    <cfRule type="expression" dxfId="21" priority="30">
      <formula>$M$17</formula>
    </cfRule>
  </conditionalFormatting>
  <conditionalFormatting sqref="J183">
    <cfRule type="expression" dxfId="20" priority="60">
      <formula>$M$15</formula>
    </cfRule>
  </conditionalFormatting>
  <conditionalFormatting sqref="J212">
    <cfRule type="expression" dxfId="19" priority="26">
      <formula>$M$11</formula>
    </cfRule>
  </conditionalFormatting>
  <conditionalFormatting sqref="J213">
    <cfRule type="expression" dxfId="18" priority="8">
      <formula>$M$21</formula>
    </cfRule>
    <cfRule type="cellIs" dxfId="17" priority="9" operator="between">
      <formula>200000.0001</formula>
      <formula>300000</formula>
    </cfRule>
    <cfRule type="cellIs" dxfId="16" priority="10" operator="greaterThan">
      <formula>300000</formula>
    </cfRule>
  </conditionalFormatting>
  <conditionalFormatting sqref="K183">
    <cfRule type="expression" dxfId="15" priority="57">
      <formula>$M$16</formula>
    </cfRule>
  </conditionalFormatting>
  <conditionalFormatting sqref="L183">
    <cfRule type="expression" dxfId="14" priority="29">
      <formula>$M$17</formula>
    </cfRule>
  </conditionalFormatting>
  <conditionalFormatting sqref="P183">
    <cfRule type="expression" dxfId="13" priority="58">
      <formula>$M$15</formula>
    </cfRule>
  </conditionalFormatting>
  <conditionalFormatting sqref="P212">
    <cfRule type="expression" dxfId="12" priority="25">
      <formula>$M$12</formula>
    </cfRule>
  </conditionalFormatting>
  <conditionalFormatting sqref="P213">
    <cfRule type="expression" dxfId="11" priority="5">
      <formula>$M$22</formula>
    </cfRule>
    <cfRule type="cellIs" dxfId="10" priority="6" operator="between">
      <formula>200000.0001</formula>
      <formula>300000</formula>
    </cfRule>
    <cfRule type="cellIs" dxfId="9" priority="7" operator="greaterThan">
      <formula>300000</formula>
    </cfRule>
  </conditionalFormatting>
  <conditionalFormatting sqref="Q183">
    <cfRule type="expression" dxfId="8" priority="59">
      <formula>$M$16</formula>
    </cfRule>
  </conditionalFormatting>
  <conditionalFormatting sqref="R183">
    <cfRule type="expression" dxfId="7" priority="28">
      <formula>$M$17</formula>
    </cfRule>
  </conditionalFormatting>
  <conditionalFormatting sqref="V183">
    <cfRule type="expression" dxfId="6" priority="56">
      <formula>$M$15</formula>
    </cfRule>
  </conditionalFormatting>
  <conditionalFormatting sqref="V212">
    <cfRule type="expression" dxfId="5" priority="24">
      <formula>$M$13</formula>
    </cfRule>
  </conditionalFormatting>
  <conditionalFormatting sqref="V213">
    <cfRule type="cellIs" dxfId="4" priority="4" operator="greaterThan">
      <formula>300000</formula>
    </cfRule>
    <cfRule type="cellIs" dxfId="3" priority="3" operator="between">
      <formula>200000.0001</formula>
      <formula>300000</formula>
    </cfRule>
    <cfRule type="expression" dxfId="2" priority="2">
      <formula>$M$23</formula>
    </cfRule>
  </conditionalFormatting>
  <conditionalFormatting sqref="W183">
    <cfRule type="expression" dxfId="1" priority="61">
      <formula>$M$16</formula>
    </cfRule>
  </conditionalFormatting>
  <conditionalFormatting sqref="X183">
    <cfRule type="expression" dxfId="0" priority="27">
      <formula>$M$17</formula>
    </cfRule>
  </conditionalFormatting>
  <dataValidations count="11">
    <dataValidation type="decimal" errorStyle="warning" operator="lessThanOrEqual" allowBlank="1" showInputMessage="1" showErrorMessage="1" errorTitle="AVVISO Imprevisti" error="Imprevisti superiori al limite massimo del 5%." promptTitle="Imprevisti" prompt="Nel limite massimo del 5% calcolato sulla base dell’importo spese ammissibili riferite agli interventi di efficienza energetica oggetto di mutuo)" sqref="V212 P212 D212 J212" xr:uid="{B9B1CD86-BF24-471E-8E58-638C0B9E8D0B}">
      <formula1>M12</formula1>
    </dataValidation>
    <dataValidation type="decimal" errorStyle="warning" operator="greaterThanOrEqual" allowBlank="1" showInputMessage="1" showErrorMessage="1" errorTitle="AVVISO IMPORTO MINIMO" error="il totale degli importi di INTERVENTI _x000a_EFFICIENZA ENERGETICA _x000a_deve essere superiore a 10'000 euro" promptTitle="IMPORTO MINIMO" prompt="il totale degli importi di INTERVENTI _x000a_EFFICIENZA ENERGETICA _x000a_deve essere superiore a 10'000 euro" sqref="D117" xr:uid="{5284AA5C-C2AE-466F-9449-83B9E08EEB42}">
      <formula1>M4</formula1>
    </dataValidation>
    <dataValidation type="decimal" errorStyle="information" operator="equal" allowBlank="1" showInputMessage="1" showErrorMessage="1" error="Totale non corretto" sqref="D159" xr:uid="{1923662D-C94F-40D6-BF0E-F65F88ECA4D4}">
      <formula1>M5</formula1>
    </dataValidation>
    <dataValidation type="decimal" errorStyle="information" operator="equal" allowBlank="1" showInputMessage="1" showErrorMessage="1" error="Totale non corretto" sqref="E159:F159" xr:uid="{00A53C96-E3F8-46C5-A363-45226D3879C5}">
      <formula1>M6</formula1>
    </dataValidation>
    <dataValidation type="list" allowBlank="1" showInputMessage="1" showErrorMessage="1" sqref="D161" xr:uid="{0FDC8437-6FA7-4442-A2AC-EC2D4C1386BF}">
      <formula1>$P$10:$P$11</formula1>
    </dataValidation>
    <dataValidation type="list" allowBlank="1" showInputMessage="1" showErrorMessage="1" sqref="Q191:Q205 E191:E205 K191:K205 W191:W205" xr:uid="{6A937863-2596-4A2E-A7A4-44518108673E}">
      <formula1>$P$3:$P$7</formula1>
    </dataValidation>
    <dataValidation type="decimal" errorStyle="warning" allowBlank="1" showInputMessage="1" showErrorMessage="1" errorTitle="Importo di mutuo" error="L'importo di mutuo è inferiore a 10'000 euro o eccede il limite massimo di 300'000 euro " promptTitle="Importo di Mutuo" prompt="L'importo di mutuo deve essere compreso tra 10'000 euro e 200'000 euro, innalzabile a 300'000 euro in caso di demolizione con ricostruzione " sqref="P213 J213 V213 D213" xr:uid="{B8AF1644-88BF-49BE-A920-BD0C061F5470}">
      <formula1>10000</formula1>
      <formula2>300000</formula2>
    </dataValidation>
    <dataValidation type="decimal" errorStyle="warning" operator="lessThanOrEqual" showInputMessage="1" showErrorMessage="1" errorTitle="ERRORE SPESE PROFESSIONALI" error="Prestazioni professionali superiori al limite massimo del 20%  dell'importo delle voci di spesa da a) a f) e/o a 30.000 €" promptTitle="SPESE PROFESSIONALI" prompt="Le spese professionali non devono essere superiori al limite massimo del 20%  dell'importo delle voci di spesa da a) a f) e/o a 30.000 €" sqref="D218" xr:uid="{4D5A28C9-E712-4F20-A023-866E008A7A49}">
      <formula1>M18</formula1>
    </dataValidation>
    <dataValidation allowBlank="1" showInputMessage="1" showErrorMessage="1" promptTitle="COMPILAZIONE RICHIEDENTE/I MUTUO" prompt="Compilare il campo del nome e il cognome di eventuali cointestatari per ogni contratto di mutuo che si intende stipulare" sqref="D167:F167 J167:L167 P167:R167 V167:X167" xr:uid="{D85D91E0-5FA1-4E52-BBC1-B429266BF36F}"/>
    <dataValidation allowBlank="1" showInputMessage="1" showErrorMessage="1" promptTitle="IMPORTO DOMANDA " prompt="L'importo della domanda di mutuo deve essere compreso tra 10'000 euro e 400'000 euro. " sqref="D219" xr:uid="{2AE3B92E-90CC-4F18-B851-D09FCE16D0EE}"/>
    <dataValidation allowBlank="1" showInputMessage="1" showErrorMessage="1" promptTitle="INTERVENTI EFFICIENZA ENERGETICA" prompt="Elenco degli interventi di efficienza energetica previsti, indipendentemente dal mutuo richiesto" sqref="C30" xr:uid="{A0434B90-14D1-49A6-933D-AEA7D3F21825}"/>
  </dataValidations>
  <pageMargins left="0.7" right="0.7" top="0.75" bottom="0.75" header="0.3" footer="0.3"/>
  <pageSetup paperSize="9" scale="37" fitToHeight="0" orientation="landscape" r:id="rId1"/>
  <rowBreaks count="5" manualBreakCount="5">
    <brk id="78" max="10" man="1"/>
    <brk id="117" max="10" man="1"/>
    <brk id="139" max="16383" man="1"/>
    <brk id="160" max="10" man="1"/>
    <brk id="162" max="10" man="1"/>
  </rowBreaks>
  <tableParts count="8">
    <tablePart r:id="rId2"/>
    <tablePart r:id="rId3"/>
    <tablePart r:id="rId4"/>
    <tablePart r:id="rId5"/>
    <tablePart r:id="rId6"/>
    <tablePart r:id="rId7"/>
    <tablePart r:id="rId8"/>
    <tablePart r:id="rId9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8" operator="containsText" id="{4F2B468E-EECD-4795-845E-E899BCCD0ABC}">
            <xm:f>NOT(ISERROR(SEARCH(#REF!,B162)))</xm:f>
            <xm:f>#REF!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m:sqref>B162 H162:K162 C220:D220 E221:G221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4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I + 7 l a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M 7 Q 0 M z P S M 7 D R h 4 n a + G b m I V Q Y A V 0 M k k U S t H E u z S k p L U q 1 y y z R 9 Q y x 0 Y d x b f S h n r A D A A A A / / 8 D A F B L A w Q U A A I A C A A A A C E A c K S 6 r 6 w B A A B 6 A w A A E w A A A E Z v c m 1 1 b G F z L 1 N l Y 3 R p b 2 4 x L m 2 U k t F q 2 z A U h u 8 D f Y e D e 2 M z 4 3 W B 0 Z W S C 2 P U Y m i d k W k d L I S i 2 M f t o b I U J N m 0 D b n Z 8 / S p 9 i R T 4 t J k b V l X X U h I O v / 5 / h + O x d K R V v C t P z 8 d D w b 2 W h i s I C 8 4 m 1 y w g u e X 7 O Q k z 3 J W / E w v W c E m p 4 z n W Q o j k O j 2 B u D X 2 N A V K f R P 7 L Z E m W S t M a j c D 2 1 u 5 l r f h N F y W o g G R 8 F b T Y P Z a p p p 5 b x 4 F v e 9 9 4 N z X V F N p X A a H C 1 0 4 D F c z C U m 3 A h l a 2 2 a T M u 2 U f x u g T Z 8 9 B I v l z s 0 2 N J g S 9 s P Z R 1 t t t C g F I 4 6 D Y L A a k l A 3 o T p v A + C i g B r b 4 B Q 3 Q t A h e Y K n f c D o m n I W p q T r 9 + 0 W Y t R W S 9 B g k W 7 F h 8 C w h d / l 1 J A l Z w m J o H h w d H H 4 c H w c 7 T D t 2 1 V U U d e u k A D n S 5 x j S 2 1 d b q v C G J w P h 8 4 v H W r G H y 4 8 6 / j C R / 3 4 L e S 9 l V o S 9 l 6 h P Y R C G q y p Z C 0 + Z n + / v U w 6 5 2 k T y i h 7 n r S R Q r / i X n 3 2 g E X L 8 G P E f m Y p 2 f s H U F J v R I U n i f N R u m H v 6 G r 6 G n o v k t H D Y I f p u v 1 3 m h r c T t 5 E 2 x 0 h 2 f C u i J 8 O a D x U b Q 3 I P X P V s d / A A A A / / 8 D A F B L A Q I t A B Q A B g A I A A A A I Q A q 3 a p A 0 g A A A D c B A A A T A A A A A A A A A A A A A A A A A A A A A A B b Q 2 9 u d G V u d F 9 U e X B l c 1 0 u e G 1 s U E s B A i 0 A F A A C A A g A A A A h A B C P u 5 W u A A A A + A A A A B I A A A A A A A A A A A A A A A A A C w M A A E N v b m Z p Z y 9 Q Y W N r Y W d l L n h t b F B L A Q I t A B Q A A g A I A A A A I Q B w p L q v r A E A A H o D A A A T A A A A A A A A A A A A A A A A A O k D A A B G b 3 J t d W x h c y 9 T Z W N 0 a W 9 u M S 5 t U E s F B g A A A A A D A A M A w g A A A M Y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h E A A A A A A A A L 8 Q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S U 5 U R V J W R U 5 U S V 9 F R k Z J Q 0 l F T l p B X 0 V O R V J H R V R J Q 0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C 0 x M F Q x M z o z N D o 1 O S 4 w M j Y 2 M j M 2 W i I v P j x F b n R y e S B U e X B l P S J G a W x s Q 2 9 s d W 1 u V H l w Z X M i I F Z h b H V l P S J z Q m d B Q U F B P T 0 i L z 4 8 R W 5 0 c n k g V H l w Z T 0 i R m l s b E N v b H V t b k 5 h b W V z I i B W Y W x 1 Z T 0 i c 1 s m c X V v d D t J T l R F U l Z F T l R J I E V G R k l D S U V O W k E g R U 5 F U k d F V E l D Q V x u X G 4 o c m V s Y X R p d m 8 g Y W k g c 2 9 s a S B p b n R l c n Z l b n R p I G R p I G V m Z m l j a W V u e m E g Z W 5 l c m d l d G l j Y S B h b W 1 p c 3 N p Y m l s a S B c b m F p I H N l b n N p I G R l a S B w d W 5 0 a S A 3 I G U g O C B k Z W x s Y S B k L k c u c i 4 g M j A 5 L z I w M j U p X G 5 c b i h z d W R k a X Z p c 2 k g c G V y I H Z v Y 2 U g Z G k g Y 2 9 z d G 8 p X G 4 m c X V v d D s s J n F 1 b 3 Q 7 S U 1 Q T 1 J U T y B c b k l O V E V S V k V O V E k g R U Z G S U N J R U 5 a Q S B F T k V S R 0 V U S U N B I F x u Z X N j b H V z a S B v b m V y a S B m a X N j Y W x p X G 5 b 4 o K s X V x u K E E p J n F 1 b 3 Q 7 L C Z x d W 9 0 O 0 l W Q S A g X G 5 J T l R F U l Z F T l R J I E V G R k l D S U V O W k E g R U 5 F U k d F V E l D Q S A g I C A g I C A g I C A g I C A g I C A g I C A g I C A g I C A g I C A g I C A g I C A g I C A g I C A g I C A g I C A g I C A g W + K C r F 1 c b i h O K S Z x d W 9 0 O y w m c X V v d D t J T V B P U l R P I F R P V E F M R V x u S U 5 U R V J W R U 5 U S S B F R k Z J Q 0 l F T l p B I E V O R V J H R V R J Q 0 E g X G 5 p b m N s d X N p I G 9 u Z X J p I G Z p c 2 N h b G k g X G 5 b 4 o K s X V x u K E M 9 Q S t O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J l Y 2 E 0 N 2 E t M j I w N S 0 0 N z l i L T g w Z W E t Z m U x Y T B l Z D R h N D k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O V E V S V k V O V E l f R U Z G S U N J R U 5 a Q V 9 F T k V S R 0 V U S U N B L 1 V s d G l t Z S B y a W d o Z S B y a W 1 v c 3 N l L n t J T l R F U l Z F T l R J I E V G R k l D S U V O W k E g R U 5 F U k d F V E l D Q V x u X G 4 o c m V s Y X R p d m 8 g Y W k g c 2 9 s a S B p b n R l c n Z l b n R p I G R p I G V m Z m l j a W V u e m E g Z W 5 l c m d l d G l j Y S B h b W 1 p c 3 N p Y m l s a S B c b m F p I H N l b n N p I G R l a S B w d W 5 0 a S A 3 I G U g O C B k Z W x s Y S B k L k c u c i 4 g M j A 5 L z I w M j U p X G 5 c b i h z d W R k a X Z p c 2 k g c G V y I H Z v Y 2 U g Z G k g Y 2 9 z d G 8 p X G 4 s M H 0 m c X V v d D s s J n F 1 b 3 Q 7 U 2 V j d G l v b j E v S U 5 U R V J W R U 5 U S V 9 F R k Z J Q 0 l F T l p B X 0 V O R V J H R V R J Q 0 E v V W x 0 a W 1 l I H J p Z 2 h l I H J p b W 9 z c 2 U u e 0 l N U E 9 S V E 8 g X G 5 J T l R F U l Z F T l R J I E V G R k l D S U V O W k E g R U 5 F U k d F V E l D Q S B c b m V z Y 2 x 1 c 2 k g b 2 5 l c m k g Z m l z Y 2 F s a V x u W + K C r F 1 c b i h B K S w x f S Z x d W 9 0 O y w m c X V v d D t T Z W N 0 a W 9 u M S 9 J T l R F U l Z F T l R J X 0 V G R k l D S U V O W k F f R U 5 F U k d F V E l D Q S 9 V b H R p b W U g c m l n a G U g c m l t b 3 N z Z S 5 7 S V Z B I C B c b k l O V E V S V k V O V E k g R U Z G S U N J R U 5 a Q S B F T k V S R 0 V U S U N B I C A g I C A g I C A g I C A g I C A g I C A g I C A g I C A g I C A g I C A g I C A g I C A g I C A g I C A g I C A g I C A g I C B b 4 o K s X V x u K E 4 p L D J 9 J n F 1 b 3 Q 7 L C Z x d W 9 0 O 1 N l Y 3 R p b 2 4 x L 0 l O V E V S V k V O V E l f R U Z G S U N J R U 5 a Q V 9 F T k V S R 0 V U S U N B L 1 V s d G l t Z S B y a W d o Z S B y a W 1 v c 3 N l L n t J T V B P U l R P I F R P V E F M R V x u S U 5 U R V J W R U 5 U S S B F R k Z J Q 0 l F T l p B I E V O R V J H R V R J Q 0 E g X G 5 p b m N s d X N p I G 9 u Z X J p I G Z p c 2 N h b G k g X G 5 b 4 o K s X V x u K E M 9 Q S t O K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J T l R F U l Z F T l R J X 0 V G R k l D S U V O W k F f R U 5 F U k d F V E l D Q S 9 V b H R p b W U g c m l n a G U g c m l t b 3 N z Z S 5 7 S U 5 U R V J W R U 5 U S S B F R k Z J Q 0 l F T l p B I E V O R V J H R V R J Q 0 F c b l x u K H J l b G F 0 a X Z v I G F p I H N v b G k g a W 5 0 Z X J 2 Z W 5 0 a S B k a S B l Z m Z p Y 2 l l b n p h I G V u Z X J n Z X R p Y 2 E g Y W 1 t a X N z a W J p b G k g X G 5 h a S B z Z W 5 z a S B k Z W k g c H V u d G k g N y B l I D g g Z G V s b G E g Z C 5 H L n I u I D I w O S 8 y M D I 1 K V x u X G 4 o c 3 V k Z G l 2 a X N p I H B l c i B 2 b 2 N l I G R p I G N v c 3 R v K V x u L D B 9 J n F 1 b 3 Q 7 L C Z x d W 9 0 O 1 N l Y 3 R p b 2 4 x L 0 l O V E V S V k V O V E l f R U Z G S U N J R U 5 a Q V 9 F T k V S R 0 V U S U N B L 1 V s d G l t Z S B y a W d o Z S B y a W 1 v c 3 N l L n t J T V B P U l R P I F x u S U 5 U R V J W R U 5 U S S B F R k Z J Q 0 l F T l p B I E V O R V J H R V R J Q 0 E g X G 5 l c 2 N s d X N p I G 9 u Z X J p I G Z p c 2 N h b G l c b l v i g q x d X G 4 o Q S k s M X 0 m c X V v d D s s J n F 1 b 3 Q 7 U 2 V j d G l v b j E v S U 5 U R V J W R U 5 U S V 9 F R k Z J Q 0 l F T l p B X 0 V O R V J H R V R J Q 0 E v V W x 0 a W 1 l I H J p Z 2 h l I H J p b W 9 z c 2 U u e 0 l W Q S A g X G 5 J T l R F U l Z F T l R J I E V G R k l D S U V O W k E g R U 5 F U k d F V E l D Q S A g I C A g I C A g I C A g I C A g I C A g I C A g I C A g I C A g I C A g I C A g I C A g I C A g I C A g I C A g I C A g I C A g W + K C r F 1 c b i h O K S w y f S Z x d W 9 0 O y w m c X V v d D t T Z W N 0 a W 9 u M S 9 J T l R F U l Z F T l R J X 0 V G R k l D S U V O W k F f R U 5 F U k d F V E l D Q S 9 V b H R p b W U g c m l n a G U g c m l t b 3 N z Z S 5 7 S U 1 Q T 1 J U T y B U T 1 R B T E V c b k l O V E V S V k V O V E k g R U Z G S U N J R U 5 a Q S B F T k V S R 0 V U S U N B I F x u a W 5 j b H V z a S B v b m V y a S B m a X N j Y W x p I F x u W + K C r F 1 c b i h D P U E r T i k s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p p b 2 5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T l R F U l Z F T l R J X 0 V G R k l D S U V O W k F f R U 5 F U k d F V E l D Q S 9 P c m l n a W 5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l R F U l Z F T l R J X 0 V G R k l D S U V O W k F f R U 5 F U k d F V E l D Q S 9 N b 2 R p Z m l j Y X R v J T I w d G l w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5 U R V J W R U 5 U S V 9 F R k Z J Q 0 l F T l p B X 0 V O R V J H R V R J Q 0 E v V W x 0 a W 1 l J T I w c m l n a G U l M j B y a W 1 v c 3 N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9 5 n E 9 T j K o R L B U T 4 p g q 2 p h A A A A A A I A A A A A A B B m A A A A A Q A A I A A A A D / B L k 9 C 6 L c G d a v z A c F A T x L y m 5 j M M K f / c + K K 7 p P 2 2 u K y A A A A A A 6 A A A A A A g A A I A A A A N W 8 C 4 T v / R S l o C C y r Q A 7 E z G u l 7 0 k R g v T v + y H / y o E J Y e k U A A A A P / N G t R 4 9 A + o J n t O D Z A n X 6 n / a u k / N s S f + X h n i s t S J r y f E F V b R u d Y j 0 l W p 2 / 9 T s d l Y E X n 6 s 8 L v w g Q C W V A w r E y P X h X D 0 x L Z 9 W V v B t q I 9 G f h W M R Q A A A A K S i L w i g C l X b w j g 9 8 c B N 9 7 F U f a 1 4 o S o f U j k d D 0 R W M 3 n + O d o I R i a N v M X T L M T o z / f W p / v 1 M 9 K q 2 V O 8 9 n y l D N v t K g U = < / D a t a M a s h u p > 
</file>

<file path=customXml/itemProps1.xml><?xml version="1.0" encoding="utf-8"?>
<ds:datastoreItem xmlns:ds="http://schemas.openxmlformats.org/officeDocument/2006/customXml" ds:itemID="{ED036085-9A86-4DC7-8DC7-9788F0E4CE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T2_Altri edifici_Unico contr</vt:lpstr>
      <vt:lpstr>T2_Altri edifici_Più contr</vt:lpstr>
      <vt:lpstr>'T2_Altri edifici_Più contr'!Area_stampa</vt:lpstr>
      <vt:lpstr>'T2_Altri edifici_Unico contr'!Area_stampa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niccolo</dc:creator>
  <cp:lastModifiedBy>Favre Erika | Finaosta</cp:lastModifiedBy>
  <cp:lastPrinted>2025-04-14T08:27:37Z</cp:lastPrinted>
  <dcterms:created xsi:type="dcterms:W3CDTF">2025-03-10T09:27:20Z</dcterms:created>
  <dcterms:modified xsi:type="dcterms:W3CDTF">2026-07-14T10:34:24Z</dcterms:modified>
</cp:coreProperties>
</file>