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F2A1C0BA-8349-4921-86B2-B3B0109D1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14" r:id="rId1"/>
    <sheet name="QUALITA" sheetId="2" r:id="rId2"/>
    <sheet name="GRADUATORIA" sheetId="4" r:id="rId3"/>
    <sheet name="COSTO COMPLESSIVO" sheetId="11" r:id="rId4"/>
    <sheet name="QUADRO FINANZIARIO" sheetId="9" r:id="rId5"/>
    <sheet name="QF_RIEPILOGO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G85" i="11"/>
  <c r="G11" i="11"/>
  <c r="G10" i="11"/>
  <c r="G5" i="11"/>
  <c r="F85" i="11"/>
  <c r="E85" i="11"/>
  <c r="G12" i="10"/>
  <c r="G84" i="11"/>
  <c r="G81" i="11"/>
  <c r="E81" i="9" s="1"/>
  <c r="K81" i="9" s="1"/>
  <c r="L81" i="9" s="1"/>
  <c r="G78" i="11"/>
  <c r="E78" i="9" s="1"/>
  <c r="G77" i="11"/>
  <c r="G76" i="11"/>
  <c r="E76" i="9" s="1"/>
  <c r="K76" i="9" s="1"/>
  <c r="L76" i="9" s="1"/>
  <c r="G75" i="11"/>
  <c r="G74" i="11"/>
  <c r="G71" i="11"/>
  <c r="E71" i="9" s="1"/>
  <c r="G70" i="11"/>
  <c r="E70" i="9" s="1"/>
  <c r="K70" i="9" s="1"/>
  <c r="L70" i="9" s="1"/>
  <c r="G69" i="11"/>
  <c r="G68" i="11"/>
  <c r="E68" i="9" s="1"/>
  <c r="K68" i="9" s="1"/>
  <c r="L68" i="9" s="1"/>
  <c r="G67" i="11"/>
  <c r="G65" i="11"/>
  <c r="G64" i="11"/>
  <c r="E64" i="9" s="1"/>
  <c r="K64" i="9" s="1"/>
  <c r="L64" i="9" s="1"/>
  <c r="G63" i="11"/>
  <c r="E63" i="9" s="1"/>
  <c r="K63" i="9" s="1"/>
  <c r="L63" i="9" s="1"/>
  <c r="G62" i="11"/>
  <c r="E62" i="9" s="1"/>
  <c r="G61" i="11"/>
  <c r="G59" i="11"/>
  <c r="E59" i="9" s="1"/>
  <c r="G58" i="11"/>
  <c r="E58" i="9" s="1"/>
  <c r="K58" i="9" s="1"/>
  <c r="L58" i="9" s="1"/>
  <c r="G57" i="11"/>
  <c r="E57" i="9" s="1"/>
  <c r="K57" i="9" s="1"/>
  <c r="L57" i="9" s="1"/>
  <c r="G56" i="11"/>
  <c r="E56" i="9" s="1"/>
  <c r="K56" i="9" s="1"/>
  <c r="L56" i="9" s="1"/>
  <c r="G55" i="11"/>
  <c r="G53" i="11"/>
  <c r="E53" i="9" s="1"/>
  <c r="G52" i="11"/>
  <c r="E52" i="9" s="1"/>
  <c r="K52" i="9" s="1"/>
  <c r="L52" i="9" s="1"/>
  <c r="G51" i="11"/>
  <c r="E51" i="9" s="1"/>
  <c r="K51" i="9" s="1"/>
  <c r="L51" i="9" s="1"/>
  <c r="G50" i="11"/>
  <c r="E50" i="9" s="1"/>
  <c r="K50" i="9" s="1"/>
  <c r="L50" i="9" s="1"/>
  <c r="G49" i="11"/>
  <c r="E49" i="9" s="1"/>
  <c r="G47" i="11"/>
  <c r="G46" i="11"/>
  <c r="E46" i="9" s="1"/>
  <c r="K46" i="9" s="1"/>
  <c r="L46" i="9" s="1"/>
  <c r="G45" i="11"/>
  <c r="E45" i="9" s="1"/>
  <c r="K45" i="9" s="1"/>
  <c r="L45" i="9" s="1"/>
  <c r="G44" i="11"/>
  <c r="E44" i="9" s="1"/>
  <c r="G41" i="11"/>
  <c r="E41" i="9" s="1"/>
  <c r="G40" i="11"/>
  <c r="E40" i="9" s="1"/>
  <c r="K40" i="9" s="1"/>
  <c r="L40" i="9" s="1"/>
  <c r="G39" i="11"/>
  <c r="E39" i="9" s="1"/>
  <c r="K39" i="9" s="1"/>
  <c r="L39" i="9" s="1"/>
  <c r="G38" i="11"/>
  <c r="G37" i="11"/>
  <c r="G35" i="11"/>
  <c r="G34" i="11"/>
  <c r="E34" i="9" s="1"/>
  <c r="K34" i="9" s="1"/>
  <c r="L34" i="9" s="1"/>
  <c r="G33" i="11"/>
  <c r="E33" i="9" s="1"/>
  <c r="K33" i="9" s="1"/>
  <c r="L33" i="9" s="1"/>
  <c r="G32" i="11"/>
  <c r="E32" i="9" s="1"/>
  <c r="K32" i="9" s="1"/>
  <c r="L32" i="9" s="1"/>
  <c r="G31" i="11"/>
  <c r="F85" i="9"/>
  <c r="G11" i="10"/>
  <c r="H11" i="10"/>
  <c r="H12" i="10" s="1"/>
  <c r="F11" i="10"/>
  <c r="F10" i="10"/>
  <c r="G10" i="10"/>
  <c r="H10" i="10"/>
  <c r="E10" i="10"/>
  <c r="D29" i="10" s="1"/>
  <c r="H9" i="10"/>
  <c r="E38" i="9"/>
  <c r="K38" i="9" s="1"/>
  <c r="L38" i="9" s="1"/>
  <c r="E47" i="9"/>
  <c r="E55" i="9"/>
  <c r="E61" i="9"/>
  <c r="E65" i="9"/>
  <c r="E67" i="9"/>
  <c r="E69" i="9"/>
  <c r="K69" i="9" s="1"/>
  <c r="L69" i="9" s="1"/>
  <c r="E74" i="9"/>
  <c r="E75" i="9"/>
  <c r="K75" i="9" s="1"/>
  <c r="L75" i="9" s="1"/>
  <c r="E77" i="9"/>
  <c r="K77" i="9" s="1"/>
  <c r="L77" i="9" s="1"/>
  <c r="E8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3" i="9"/>
  <c r="D74" i="9"/>
  <c r="D75" i="9"/>
  <c r="D76" i="9"/>
  <c r="D77" i="9"/>
  <c r="D78" i="9"/>
  <c r="D79" i="9"/>
  <c r="D80" i="9"/>
  <c r="D81" i="9"/>
  <c r="D82" i="9"/>
  <c r="D83" i="9"/>
  <c r="D84" i="9"/>
  <c r="D32" i="9"/>
  <c r="D33" i="9"/>
  <c r="D34" i="9"/>
  <c r="D29" i="9"/>
  <c r="D30" i="9"/>
  <c r="D31" i="9"/>
  <c r="D26" i="9"/>
  <c r="D27" i="9"/>
  <c r="D28" i="9"/>
  <c r="D23" i="9"/>
  <c r="D24" i="9"/>
  <c r="D25" i="9"/>
  <c r="D21" i="9"/>
  <c r="D22" i="9"/>
  <c r="D20" i="9"/>
  <c r="G26" i="11"/>
  <c r="E26" i="9" s="1"/>
  <c r="K26" i="9" s="1"/>
  <c r="G21" i="11"/>
  <c r="E21" i="9" s="1"/>
  <c r="K21" i="9" s="1"/>
  <c r="L21" i="9" s="1"/>
  <c r="D14" i="9"/>
  <c r="D15" i="9"/>
  <c r="D16" i="9"/>
  <c r="D17" i="9"/>
  <c r="D18" i="9"/>
  <c r="D19" i="9"/>
  <c r="D11" i="9"/>
  <c r="D10" i="9"/>
  <c r="G15" i="11"/>
  <c r="E15" i="9" s="1"/>
  <c r="K15" i="9" s="1"/>
  <c r="L15" i="9" s="1"/>
  <c r="D9" i="9"/>
  <c r="D7" i="9"/>
  <c r="D8" i="9"/>
  <c r="D30" i="10" l="1"/>
  <c r="G83" i="11"/>
  <c r="E83" i="9" s="1"/>
  <c r="F6" i="10"/>
  <c r="G6" i="10"/>
  <c r="H6" i="10"/>
  <c r="F5" i="10"/>
  <c r="G5" i="10"/>
  <c r="H5" i="10"/>
  <c r="F7" i="10"/>
  <c r="G7" i="10"/>
  <c r="H7" i="10"/>
  <c r="F8" i="10"/>
  <c r="G8" i="10"/>
  <c r="H8" i="10"/>
  <c r="D6" i="9"/>
  <c r="D12" i="9"/>
  <c r="D13" i="9"/>
  <c r="D5" i="9"/>
  <c r="G82" i="11"/>
  <c r="E82" i="9" s="1"/>
  <c r="K82" i="9" s="1"/>
  <c r="L82" i="9" s="1"/>
  <c r="G80" i="11"/>
  <c r="E80" i="9" s="1"/>
  <c r="G79" i="11"/>
  <c r="E79" i="9" s="1"/>
  <c r="E5" i="9"/>
  <c r="K5" i="9" s="1"/>
  <c r="L5" i="9" s="1"/>
  <c r="F12" i="10" l="1"/>
  <c r="K83" i="9"/>
  <c r="L83" i="9" s="1"/>
  <c r="K84" i="9"/>
  <c r="L84" i="9" s="1"/>
  <c r="K80" i="9"/>
  <c r="L80" i="9" s="1"/>
  <c r="D11" i="10"/>
  <c r="G60" i="11"/>
  <c r="K79" i="9"/>
  <c r="L79" i="9" s="1"/>
  <c r="G6" i="11"/>
  <c r="E6" i="9" s="1"/>
  <c r="K6" i="9" s="1"/>
  <c r="L6" i="9" s="1"/>
  <c r="G7" i="11"/>
  <c r="E7" i="9" s="1"/>
  <c r="K7" i="9" s="1"/>
  <c r="L7" i="9" s="1"/>
  <c r="G8" i="11"/>
  <c r="E8" i="9" s="1"/>
  <c r="K8" i="9" s="1"/>
  <c r="L8" i="9" s="1"/>
  <c r="G9" i="11"/>
  <c r="E9" i="9" s="1"/>
  <c r="K9" i="9" s="1"/>
  <c r="L9" i="9" s="1"/>
  <c r="E10" i="9"/>
  <c r="K10" i="9" s="1"/>
  <c r="L10" i="9" s="1"/>
  <c r="E11" i="9"/>
  <c r="G12" i="11"/>
  <c r="E12" i="9" s="1"/>
  <c r="K12" i="9" s="1"/>
  <c r="L12" i="9" s="1"/>
  <c r="G13" i="11"/>
  <c r="E13" i="9" s="1"/>
  <c r="K13" i="9" s="1"/>
  <c r="L13" i="9" s="1"/>
  <c r="G14" i="11"/>
  <c r="E14" i="9" s="1"/>
  <c r="K14" i="9" s="1"/>
  <c r="L14" i="9" s="1"/>
  <c r="G16" i="11"/>
  <c r="E16" i="9" s="1"/>
  <c r="K16" i="9" s="1"/>
  <c r="L16" i="9" s="1"/>
  <c r="G17" i="11"/>
  <c r="E17" i="9" s="1"/>
  <c r="K17" i="9" s="1"/>
  <c r="L17" i="9" s="1"/>
  <c r="G18" i="11"/>
  <c r="E18" i="9" s="1"/>
  <c r="K18" i="9" s="1"/>
  <c r="L18" i="9" s="1"/>
  <c r="G19" i="11"/>
  <c r="E19" i="9" s="1"/>
  <c r="K19" i="9" s="1"/>
  <c r="L19" i="9" s="1"/>
  <c r="G20" i="11"/>
  <c r="E20" i="9" s="1"/>
  <c r="K20" i="9" s="1"/>
  <c r="L20" i="9" s="1"/>
  <c r="G22" i="11"/>
  <c r="E22" i="9" s="1"/>
  <c r="K22" i="9" s="1"/>
  <c r="L22" i="9" s="1"/>
  <c r="G23" i="11"/>
  <c r="E23" i="9" s="1"/>
  <c r="K23" i="9" s="1"/>
  <c r="L23" i="9" s="1"/>
  <c r="G24" i="11"/>
  <c r="E24" i="9" s="1"/>
  <c r="K24" i="9" s="1"/>
  <c r="L24" i="9" s="1"/>
  <c r="G25" i="11"/>
  <c r="E25" i="9" s="1"/>
  <c r="K25" i="9" s="1"/>
  <c r="L25" i="9" s="1"/>
  <c r="G27" i="11"/>
  <c r="G28" i="11"/>
  <c r="E28" i="9" s="1"/>
  <c r="K28" i="9" s="1"/>
  <c r="L28" i="9" s="1"/>
  <c r="G29" i="11"/>
  <c r="E29" i="9" s="1"/>
  <c r="K29" i="9" s="1"/>
  <c r="L29" i="9" s="1"/>
  <c r="G30" i="11"/>
  <c r="E30" i="9" s="1"/>
  <c r="K30" i="9" s="1"/>
  <c r="L30" i="9" s="1"/>
  <c r="E31" i="9"/>
  <c r="K31" i="9" s="1"/>
  <c r="L31" i="9" s="1"/>
  <c r="E35" i="9"/>
  <c r="G36" i="11"/>
  <c r="E36" i="9" s="1"/>
  <c r="K36" i="9" s="1"/>
  <c r="L36" i="9" s="1"/>
  <c r="E37" i="9"/>
  <c r="K37" i="9" s="1"/>
  <c r="L37" i="9" s="1"/>
  <c r="K41" i="9"/>
  <c r="L41" i="9" s="1"/>
  <c r="G42" i="11"/>
  <c r="E42" i="9" s="1"/>
  <c r="G43" i="11"/>
  <c r="K44" i="9"/>
  <c r="L44" i="9" s="1"/>
  <c r="K47" i="9"/>
  <c r="L47" i="9" s="1"/>
  <c r="G48" i="11"/>
  <c r="K49" i="9"/>
  <c r="L49" i="9" s="1"/>
  <c r="K53" i="9"/>
  <c r="L53" i="9" s="1"/>
  <c r="G54" i="11"/>
  <c r="K55" i="9"/>
  <c r="L55" i="9" s="1"/>
  <c r="K59" i="9"/>
  <c r="L59" i="9" s="1"/>
  <c r="K61" i="9"/>
  <c r="L61" i="9" s="1"/>
  <c r="K62" i="9"/>
  <c r="L62" i="9" s="1"/>
  <c r="K65" i="9"/>
  <c r="L65" i="9" s="1"/>
  <c r="G66" i="11"/>
  <c r="K67" i="9"/>
  <c r="L67" i="9" s="1"/>
  <c r="K71" i="9"/>
  <c r="L71" i="9" s="1"/>
  <c r="G72" i="11"/>
  <c r="E72" i="9" s="1"/>
  <c r="G73" i="11"/>
  <c r="K74" i="9"/>
  <c r="L74" i="9" s="1"/>
  <c r="K78" i="9"/>
  <c r="L78" i="9" s="1"/>
  <c r="G9" i="10"/>
  <c r="F9" i="10"/>
  <c r="H85" i="9"/>
  <c r="G85" i="9"/>
  <c r="E48" i="9" l="1"/>
  <c r="K48" i="9" s="1"/>
  <c r="L48" i="9" s="1"/>
  <c r="E73" i="9"/>
  <c r="K73" i="9" s="1"/>
  <c r="L73" i="9" s="1"/>
  <c r="E66" i="9"/>
  <c r="K66" i="9" s="1"/>
  <c r="L66" i="9" s="1"/>
  <c r="E54" i="9"/>
  <c r="K54" i="9" s="1"/>
  <c r="L54" i="9" s="1"/>
  <c r="E43" i="9"/>
  <c r="K43" i="9" s="1"/>
  <c r="L43" i="9" s="1"/>
  <c r="K35" i="9"/>
  <c r="L35" i="9" s="1"/>
  <c r="L26" i="9"/>
  <c r="E27" i="9"/>
  <c r="K27" i="9" s="1"/>
  <c r="L27" i="9" s="1"/>
  <c r="E60" i="9"/>
  <c r="K60" i="9" s="1"/>
  <c r="L60" i="9" s="1"/>
  <c r="E6" i="10"/>
  <c r="K11" i="9"/>
  <c r="L11" i="9" s="1"/>
  <c r="D16" i="10"/>
  <c r="D6" i="10"/>
  <c r="D5" i="10"/>
  <c r="K72" i="9"/>
  <c r="L72" i="9" s="1"/>
  <c r="E8" i="10"/>
  <c r="D10" i="10"/>
  <c r="D18" i="10"/>
  <c r="D8" i="10" l="1"/>
  <c r="D7" i="10"/>
  <c r="K42" i="9"/>
  <c r="L42" i="9" s="1"/>
  <c r="E9" i="10"/>
  <c r="D9" i="10"/>
  <c r="E7" i="10"/>
  <c r="E85" i="9"/>
  <c r="D41" i="10" l="1"/>
  <c r="D42" i="10" s="1"/>
  <c r="D12" i="10"/>
  <c r="D22" i="10" s="1"/>
  <c r="I85" i="9"/>
  <c r="K85" i="9" s="1"/>
  <c r="L85" i="9" s="1"/>
  <c r="E5" i="10" l="1"/>
  <c r="E12" i="10" l="1"/>
  <c r="D25" i="10"/>
  <c r="D33" i="10" s="1"/>
  <c r="D37" i="10" s="1"/>
  <c r="D38" i="10" s="1"/>
  <c r="D20" i="10"/>
  <c r="D49" i="10" l="1"/>
  <c r="D50" i="10" s="1"/>
  <c r="D53" i="10"/>
  <c r="D54" i="10" s="1"/>
  <c r="D45" i="10"/>
  <c r="D46" i="10" s="1"/>
  <c r="D26" i="10"/>
  <c r="D34" i="10"/>
  <c r="D14" i="10"/>
</calcChain>
</file>

<file path=xl/sharedStrings.xml><?xml version="1.0" encoding="utf-8"?>
<sst xmlns="http://schemas.openxmlformats.org/spreadsheetml/2006/main" count="357" uniqueCount="205">
  <si>
    <t xml:space="preserve">RANGE PUNTEGGIO </t>
  </si>
  <si>
    <t>TOTALE</t>
  </si>
  <si>
    <t>QUALITÀ DELLA DIAGNOSI ENERGETICA</t>
  </si>
  <si>
    <t xml:space="preserve">1.A </t>
  </si>
  <si>
    <t>1.A.a</t>
  </si>
  <si>
    <t xml:space="preserve">1.A.b </t>
  </si>
  <si>
    <t>1.A.c</t>
  </si>
  <si>
    <t>1.A.d</t>
  </si>
  <si>
    <t>1.B</t>
  </si>
  <si>
    <t xml:space="preserve">Completezza dello stato di fatto </t>
  </si>
  <si>
    <t xml:space="preserve">Correttezza metodologica </t>
  </si>
  <si>
    <t xml:space="preserve">Chiarezza </t>
  </si>
  <si>
    <t xml:space="preserve">Completezza degli interventi proposti </t>
  </si>
  <si>
    <t>L'analisi dello stato di fatto è esaustiva, completa ed è corredata da dati operativi relativi ad almeno due anni, aggiornati, misurati e tracciabili.</t>
  </si>
  <si>
    <t>0-3</t>
  </si>
  <si>
    <t>0 - insufficiente                                                                                                                1 - sufficiente                                                                                                                                              2 - buono                                                          3- ottimo</t>
  </si>
  <si>
    <t>0 - insufficiente                                                                                                                1 - sufficiente                                                                                                                                              2 - buono                                                          3-ottimo</t>
  </si>
  <si>
    <t>0 - insufficiente                                                                                                                1 - sufficiente                                                                                                                                              2 - buono                                                           3-ottimo</t>
  </si>
  <si>
    <t>0 - insufficiente                                                                                                                1 - sufficiente                                                                                                                                              2 - buono                                                            3 - ottimo</t>
  </si>
  <si>
    <t>0-12</t>
  </si>
  <si>
    <t xml:space="preserve">0 - insufficiente                                                                                                                1 - sufficiente                                                                                                                                              2 - buono                                                         3- ottimo </t>
  </si>
  <si>
    <t xml:space="preserve">Coerenza </t>
  </si>
  <si>
    <t>0-9</t>
  </si>
  <si>
    <t>1.C</t>
  </si>
  <si>
    <t>1.C.a</t>
  </si>
  <si>
    <t>1.C.b.</t>
  </si>
  <si>
    <t xml:space="preserve">Completezza </t>
  </si>
  <si>
    <t>1.D</t>
  </si>
  <si>
    <t>COERENZA DELLA DOCUMENTAZIONE</t>
  </si>
  <si>
    <t>Nel documento emergono in modo chiaro e adeguatamente motivato le assunzioni e i riferimenti metodologici utilizzati, nonché le modalità di raffronto tra il modello di calcolo e i consumi reali e quelle di taratura/validazione. Non emergono anomalie tali da pregiudicare potenzialmente l'affidabilità delle valutazioni.</t>
  </si>
  <si>
    <t>Completezza e chiarezza delle valutazioni economiche</t>
  </si>
  <si>
    <t>Completezza, chiarezza e idoneità del quadro finanziario</t>
  </si>
  <si>
    <t>0-6</t>
  </si>
  <si>
    <t xml:space="preserve">1.B.a </t>
  </si>
  <si>
    <t>1.B.b</t>
  </si>
  <si>
    <t>Somma dei punteggi da 1.A.a a 1.A.d</t>
  </si>
  <si>
    <t>Somma dei punteggi da 1.B.a a 1.B.c</t>
  </si>
  <si>
    <t>Somma dei punteggi da 1.C.a a 1.C.b</t>
  </si>
  <si>
    <t>1.D.a</t>
  </si>
  <si>
    <t>Punteggio di 1.D.a</t>
  </si>
  <si>
    <t>CRITERIO</t>
  </si>
  <si>
    <t>ID</t>
  </si>
  <si>
    <t xml:space="preserve">DESCRIZIONE </t>
  </si>
  <si>
    <t>GIUDIZIO</t>
  </si>
  <si>
    <t>0-5</t>
  </si>
  <si>
    <t>Sostenibilità finanziaria e qualità economico-finanziaria del progetto</t>
  </si>
  <si>
    <t>Rapporto tra il risparmio annuo di energia primaria globale non rinnovabile e l’importo del contributo concedibile (kWh/€)</t>
  </si>
  <si>
    <t>CRITERI PER LA DEFINIZIONE DELLA GRADUATORIA</t>
  </si>
  <si>
    <t>CRITERI PER LA VALUTAZIONE DELLA QUALITÀ TECNICA DEL PROGETTO</t>
  </si>
  <si>
    <t>Dimensione dell'edificio</t>
  </si>
  <si>
    <t>Cantierabilità</t>
  </si>
  <si>
    <t>Livello di progettazione alla data di presentazione della domanda di contributo</t>
  </si>
  <si>
    <t>Risparmio energetico</t>
  </si>
  <si>
    <t>Riduzione percentuale del fabbisogno annuo di energia primaria globale non rinnovabile, in condizioni standard, rispetto allo stato di fatto dell’edificio (%)</t>
  </si>
  <si>
    <t>0-20</t>
  </si>
  <si>
    <t>1 punto → 100 mq &lt; Su ≤ 300 mq</t>
  </si>
  <si>
    <t>0 punti → Su ≤ 100 mq</t>
  </si>
  <si>
    <t>4 punti → 700 mq &lt; Su ≤ 900 mq</t>
  </si>
  <si>
    <t>5 punti → Su &gt; 900 mq</t>
  </si>
  <si>
    <t>2 punti → 300 mq &lt; Su ≤ 500 mq</t>
  </si>
  <si>
    <t>3 punti → 500 mq &lt; Su ≤ 700 mq</t>
  </si>
  <si>
    <t xml:space="preserve">5 punti → progetto esecutivo approvato </t>
  </si>
  <si>
    <t>0 punti → assenza di approvazione di un progetto esecutivo</t>
  </si>
  <si>
    <t>Prestazioni edificio</t>
  </si>
  <si>
    <t>0-15</t>
  </si>
  <si>
    <t>6 punti → classe energetica C</t>
  </si>
  <si>
    <t>9 punti → classe energetica B</t>
  </si>
  <si>
    <t>12 punti → classe energetica A1-A2</t>
  </si>
  <si>
    <t>15 punti → classe energetica A3-A4</t>
  </si>
  <si>
    <t>Classe energetica raggiunta a fine  intervento (prevalente in termini di superficie)</t>
  </si>
  <si>
    <t>Fonti energetiche rinnovabili</t>
  </si>
  <si>
    <t xml:space="preserve">0 punti → nessuna produzione aggiuntiva </t>
  </si>
  <si>
    <t>Nuova produzione di energia elettrica da fonti energetiche rinnovabili rispetto alla situazione ex-ante</t>
  </si>
  <si>
    <t>Indicatore costi/benefici</t>
  </si>
  <si>
    <t>0 punti → indicatore ≤ 0,25 kWh/€</t>
  </si>
  <si>
    <t>0-100</t>
  </si>
  <si>
    <t>MODALITÀ DI ATTRIBUZIONE DEL PUNTEGGIO</t>
  </si>
  <si>
    <t>QUALITÀ DELLA STEP E DELLA DOCUMENTAZIONE PROGETTUALE</t>
  </si>
  <si>
    <t xml:space="preserve">0 - insufficiente                                                                                                                2 - sufficiente                                                                                                                                              4 - buono                                                         6- ottimo </t>
  </si>
  <si>
    <t>Le analisi economiche hanno un adeguato livello di dettaglio  e non presentano anomalie tali da pregiudicare potenzialmente l'affidabilità delle valutazioni.</t>
  </si>
  <si>
    <t>QUALITÀ DELLE VALUTAZIONI ECONOMICHE</t>
  </si>
  <si>
    <t>1 punto ogni 2 puntI % aggiuntivI rispetto al risparmio minimo del 30%, fino ad un massimo di 20 punti attribuibili</t>
  </si>
  <si>
    <t>0 punti → classe energetica D</t>
  </si>
  <si>
    <t>2 punti → 0,25 kWh/€ &lt; indicatore ≤ 1 kWh/€</t>
  </si>
  <si>
    <t>5 punti →  indicatore &gt;  1 kWh/€</t>
  </si>
  <si>
    <t>La STEP è compilata in tutte le sezioni e in modo esaustivo. Sono presenti tutti gli indicatori e le informazioni necessarie per la successiva fase di formulazione della graduatoria.</t>
  </si>
  <si>
    <t>La STEP è sviluppata in modo chiaro e, unitamante alla documentazione presentata,  consente un'agevole comprensione dello stato di fatto e di quello di progetto.</t>
  </si>
  <si>
    <t>La diagnosi prevede la simulazione di un adeguato numero di interventi alternativi, per i quali sono sviluppate in modo opportuno le valutazioni di risparmio energetico ed economico.</t>
  </si>
  <si>
    <t>Il documento risulta chiaro, comprensibile e coerente nelle diverse sezioni che lo compongono. Permette inoltre un'agevole individuazione delle criticità riscontrate e degli interventi proposti.</t>
  </si>
  <si>
    <t>LA STEP è coerente con la diagnosi energetica, con la documentazione progettuale e con il computo metrico .</t>
  </si>
  <si>
    <t>Il quadro finanziario è chiaramente esposto e permette di risalire in modo univoco alla copertura economica delle spese sostenute.</t>
  </si>
  <si>
    <r>
      <t>Riduzione percentuale delle emissioni annuali di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(%)</t>
    </r>
  </si>
  <si>
    <t>3 punti → 0 kWh &lt; produzione aggiuntiva ≤ 10.000 kWh</t>
  </si>
  <si>
    <t>6 punti → 10.000 kWh &lt; produzione aggiuntiva ≤ 20.000 kWh</t>
  </si>
  <si>
    <t>9 punti → 20.000 kWh &lt; produzione aggiuntiva ≤ 30.000 kWh</t>
  </si>
  <si>
    <t>12 punti → 30.000 kWh &lt; produzione aggiuntiva ≤ 40.000 kWh</t>
  </si>
  <si>
    <t>15 punti → produzione aggiuntiva &gt; 40.000 kWh</t>
  </si>
  <si>
    <t xml:space="preserve">Superficie utile  dell’edificio  (mq) </t>
  </si>
  <si>
    <t xml:space="preserve">5 punti → cofinanziamento con altri contributi/agevolazioni pari ad almeno il 5% </t>
  </si>
  <si>
    <t xml:space="preserve">10 punti → cofinanziamento con altri contributi/agevolazioni pari ad almeno il 10% </t>
  </si>
  <si>
    <t xml:space="preserve">15 punti → cofinanziamento con altri contributi/agevolazioni pari ad almeno il 15% </t>
  </si>
  <si>
    <r>
      <t>Riduzione delle emissioni di CO</t>
    </r>
    <r>
      <rPr>
        <vertAlign val="subscript"/>
        <sz val="10"/>
        <color theme="1"/>
        <rFont val="Calibri"/>
        <family val="2"/>
        <scheme val="minor"/>
      </rPr>
      <t>2</t>
    </r>
  </si>
  <si>
    <t>Spese tecniche</t>
  </si>
  <si>
    <t>Cartellonistica per la pubblicizzazione del contributo</t>
  </si>
  <si>
    <t xml:space="preserve">SPESA COMPLESSIVA                 (IVA inclusa) </t>
  </si>
  <si>
    <t xml:space="preserve">QUADRO FINANZIARIO DI COPERTURA DELLA SPESA      </t>
  </si>
  <si>
    <r>
      <t xml:space="preserve">ALTRO CONTRIBUTO </t>
    </r>
    <r>
      <rPr>
        <b/>
        <i/>
        <sz val="11"/>
        <color theme="1"/>
        <rFont val="Calibri"/>
        <family val="2"/>
        <scheme val="minor"/>
      </rPr>
      <t xml:space="preserve">(specificare)    </t>
    </r>
    <r>
      <rPr>
        <b/>
        <sz val="11"/>
        <color theme="1"/>
        <rFont val="Calibri"/>
        <family val="2"/>
        <scheme val="minor"/>
      </rPr>
      <t xml:space="preserve">        </t>
    </r>
  </si>
  <si>
    <t xml:space="preserve">FONDI PROPRI          </t>
  </si>
  <si>
    <t>paragrafo 7.1, lettera a)</t>
  </si>
  <si>
    <t>paragrafo 7.1, lettera b)</t>
  </si>
  <si>
    <t>paragrafo 7.1, lettera c): interventi di cui al paragrafo 6.1, lettera a)</t>
  </si>
  <si>
    <t xml:space="preserve">Isolamento termico di superfici opache 
</t>
  </si>
  <si>
    <t>paragrafo 7.1, lettera c): interventi di cui al paragrafo 6.1, lettera b)</t>
  </si>
  <si>
    <t>CATEGORIA</t>
  </si>
  <si>
    <t>paragrafo 7.1, lettera c): interventi di cui al paragrafo 6.1, lettera c)</t>
  </si>
  <si>
    <t>paragrafo 7.1, lettera c): interventi di cui al paragrafo 6.1, lettera d)</t>
  </si>
  <si>
    <t>Sistemi di illuminazione</t>
  </si>
  <si>
    <t>paragrafo 7.1, lettera c): interventi di cui al paragrafo 6.1, lettera e)</t>
  </si>
  <si>
    <t>paragrafo 7.1, lettera c): interventi di cui al paragrafo 6.1, lettera f)</t>
  </si>
  <si>
    <t>paragrafo 7.1, lettera c): interventi di cui al paragrafo 6.1, lettera g)</t>
  </si>
  <si>
    <t>paragrafo 7.1, lettera c): interventi di cui al paragrafo 6.2, lettera a)</t>
  </si>
  <si>
    <t>paragrafo 7.1, lettera c): interventi di cui al paragrafo 6.2, lettera b)</t>
  </si>
  <si>
    <t>FER elettriche</t>
  </si>
  <si>
    <t>paragrafo 7.1, lettera c): interventi di cui al paragrafo 6.2, lettera c)</t>
  </si>
  <si>
    <t>imprevisti</t>
  </si>
  <si>
    <t>paragrafo 7.1, lettera d)</t>
  </si>
  <si>
    <t>DNSH</t>
  </si>
  <si>
    <t>TOTALE SPESA COMPLESSIVA (IVA INCLUSA)</t>
  </si>
  <si>
    <t>CONTRIBUTO  FESR RICHIESTO</t>
  </si>
  <si>
    <t xml:space="preserve">FONDI PROPRI </t>
  </si>
  <si>
    <t>CONTO TERMICO</t>
  </si>
  <si>
    <t>ALTRI CONTRIBUTI</t>
  </si>
  <si>
    <t xml:space="preserve">IMPONIBILE   </t>
  </si>
  <si>
    <t xml:space="preserve">IVA     </t>
  </si>
  <si>
    <t xml:space="preserve">IMPORTO TOTALE (IVA INCLUSA)      </t>
  </si>
  <si>
    <t xml:space="preserve">interventi strutturali </t>
  </si>
  <si>
    <t>IMPORTO TOTALE PROGETTO</t>
  </si>
  <si>
    <t xml:space="preserve">SPESA COMPLESSIVA INTERVENTO                 (IVA inclusa) </t>
  </si>
  <si>
    <t xml:space="preserve">% contributo sismica sul totale contributo FESR richiesto </t>
  </si>
  <si>
    <t>Richiesta contributo FESR - totale</t>
  </si>
  <si>
    <t>Richiesta contributo FESR - solo sismica</t>
  </si>
  <si>
    <t>Richiesta contributo FESR - esclusa sismica</t>
  </si>
  <si>
    <t>Progetto presentato - spesa minima complessiva</t>
  </si>
  <si>
    <t xml:space="preserve">Chiusure trasparenti </t>
  </si>
  <si>
    <t>Impianti</t>
  </si>
  <si>
    <t>Ventilazione meccanica controllata</t>
  </si>
  <si>
    <t>Infrastrutture per la ricarica dei veicoli elettrici</t>
  </si>
  <si>
    <t xml:space="preserve">Interventi strutturali </t>
  </si>
  <si>
    <t>QUADRO FINANZIARIO DELL'INTERVENTO COMPLESSIVO</t>
  </si>
  <si>
    <t>CONTRIBUTO              FESR</t>
  </si>
  <si>
    <t xml:space="preserve">CONTRIBUTO   CONTO TERMICO            </t>
  </si>
  <si>
    <t>COSTO PREVISTO  COMPLESSIVO DEL PROGETTO</t>
  </si>
  <si>
    <t>paragrafo 7.1, lettera e): interventi di cui al paragrafo 6.3</t>
  </si>
  <si>
    <t>interventi di cui al paragrafo 6.2</t>
  </si>
  <si>
    <t xml:space="preserve"> interventi di cui al paragrafo 6.1</t>
  </si>
  <si>
    <t>paragrafo 7.1, lettera c)</t>
  </si>
  <si>
    <t>Percentuale di cofinanziamento del progetto con altri contributi e/o agevolazioni pubbliche (%). Si riferisce al costo previsto del progetto complessivo</t>
  </si>
  <si>
    <t>GRADUATORIA</t>
  </si>
  <si>
    <t>SIMULAZIONE</t>
  </si>
  <si>
    <t>QUALITA</t>
  </si>
  <si>
    <t>RIFERIMENTO              AVVISO</t>
  </si>
  <si>
    <t>RIFERIMENTO AVVISO</t>
  </si>
  <si>
    <t>Tecnologie di gestione e controllo automatico (building automation)</t>
  </si>
  <si>
    <t>Imprevisti</t>
  </si>
  <si>
    <t>Sistemi di schermatura e/o ombreggiamento</t>
  </si>
  <si>
    <t xml:space="preserve">CHECK DI CONTROLLO </t>
  </si>
  <si>
    <t>RESIDUO ANCORA DA INSERIRE (differenza tra SPESA COMPLESSIVA E VALORI INSERITI)</t>
  </si>
  <si>
    <t>…</t>
  </si>
  <si>
    <t xml:space="preserve">RICHIESTA CONTRIBUTO         FESR </t>
  </si>
  <si>
    <t xml:space="preserve">CONTO             TERMICO            </t>
  </si>
  <si>
    <r>
      <t xml:space="preserve">ALTRO CONTRIBUTO </t>
    </r>
    <r>
      <rPr>
        <b/>
        <i/>
        <sz val="12"/>
        <color theme="1"/>
        <rFont val="Calibri"/>
        <family val="2"/>
        <scheme val="minor"/>
      </rPr>
      <t xml:space="preserve">(specificare*)    </t>
    </r>
    <r>
      <rPr>
        <b/>
        <sz val="12"/>
        <color theme="1"/>
        <rFont val="Calibri"/>
        <family val="2"/>
        <scheme val="minor"/>
      </rPr>
      <t xml:space="preserve">        </t>
    </r>
  </si>
  <si>
    <t>paragrafo 7.1, lettera e)</t>
  </si>
  <si>
    <t>altro (interventi non ammissibili/per i quali non si richiede il contributo)</t>
  </si>
  <si>
    <t xml:space="preserve">interventi di cui al paragrafo 6.3 (interventi strutturali) </t>
  </si>
  <si>
    <t>ALTRO (Costi relativi a interventi non ammissibili/ per i quali non si richiede il contributo)</t>
  </si>
  <si>
    <r>
      <t xml:space="preserve">PERCENTUALE COFINANZIAMENTO CON ALTRI CONTRIBUTI                                                                  </t>
    </r>
    <r>
      <rPr>
        <b/>
        <i/>
        <sz val="10"/>
        <rFont val="Calibri"/>
        <family val="2"/>
        <scheme val="minor"/>
      </rPr>
      <t>(cfr. criterio 7, Tabella 2 del paragrafo 14 dell'Avviso)</t>
    </r>
  </si>
  <si>
    <t xml:space="preserve">Controllo </t>
  </si>
  <si>
    <t>COSTO COMPLESSIVO</t>
  </si>
  <si>
    <t>QUADRO FINANZIARIO</t>
  </si>
  <si>
    <t>QF_RIEPILOGO</t>
  </si>
  <si>
    <r>
      <t xml:space="preserve">Vengono riportati i </t>
    </r>
    <r>
      <rPr>
        <i/>
        <sz val="11"/>
        <color theme="1"/>
        <rFont val="Calibri"/>
        <family val="2"/>
        <scheme val="minor"/>
      </rPr>
      <t>"Criteri per la valutazione della qualità tecnica del progetto"</t>
    </r>
    <r>
      <rPr>
        <sz val="11"/>
        <color theme="1"/>
        <rFont val="Calibri"/>
        <family val="2"/>
        <scheme val="minor"/>
      </rPr>
      <t xml:space="preserve"> di cui alla Tabella 1 del punto 14.3 dell'Avviso. Tali criteri, </t>
    </r>
    <r>
      <rPr>
        <b/>
        <u/>
        <sz val="11"/>
        <color theme="1"/>
        <rFont val="Calibri"/>
        <family val="2"/>
        <scheme val="minor"/>
      </rPr>
      <t>riportati solo per completezza</t>
    </r>
    <r>
      <rPr>
        <sz val="11"/>
        <color theme="1"/>
        <rFont val="Calibri"/>
        <family val="2"/>
        <scheme val="minor"/>
      </rPr>
      <t xml:space="preserve">, verranno utilizzati dalla commissione per valutare la qualità tecnica del progetto necessaria all'ammissibilità dello stesso alla successiva  fase di definizione  della graduatoria. </t>
    </r>
  </si>
  <si>
    <t>Contributo richiesto relativamente a SPESE TECNICHE: % rispetto al contributo complessivo</t>
  </si>
  <si>
    <t>Contributo richiesto relativamente a IMPREVISTI: % rispetto al contributo complessivo</t>
  </si>
  <si>
    <t>CONTROLLO                                                                                    (per ogni VOCE DI SPESA (riga) il valore residuo deve essere paria a zero)</t>
  </si>
  <si>
    <t>% richiesta ( rispetto alla spesa complessiva, esclusi interventi non ammissibili)</t>
  </si>
  <si>
    <r>
      <t xml:space="preserve">% massima di contributo sismica sul  totale contributo FESR                                       </t>
    </r>
    <r>
      <rPr>
        <b/>
        <i/>
        <sz val="10"/>
        <rFont val="Calibri"/>
        <family val="2"/>
        <scheme val="minor"/>
      </rPr>
      <t>(cfr. punto 9.1 dell'Avviso)</t>
    </r>
  </si>
  <si>
    <r>
      <t xml:space="preserve">Spesa minima complessiva (eslusi interventi non ammissibili)                                </t>
    </r>
    <r>
      <rPr>
        <b/>
        <i/>
        <sz val="10"/>
        <rFont val="Calibri"/>
        <family val="2"/>
        <scheme val="minor"/>
      </rPr>
      <t>(cfr. punto 6.4, lettera g) dell'Avviso)</t>
    </r>
  </si>
  <si>
    <r>
      <t xml:space="preserve">SPESE TECNICHE: % massima rispetto al contributo complessivo                            </t>
    </r>
    <r>
      <rPr>
        <b/>
        <i/>
        <sz val="10"/>
        <rFont val="Calibri"/>
        <family val="2"/>
        <scheme val="minor"/>
      </rPr>
      <t>(cfr. punto 9.2 dell'Avviso)</t>
    </r>
  </si>
  <si>
    <r>
      <t xml:space="preserve">IMPREVISTI: % massima rispetto al contributo complessivo                                           </t>
    </r>
    <r>
      <rPr>
        <b/>
        <i/>
        <sz val="10"/>
        <rFont val="Calibri"/>
        <family val="2"/>
        <scheme val="minor"/>
      </rPr>
      <t>(cfr. punto 9.3 dell'Avviso)</t>
    </r>
  </si>
  <si>
    <r>
      <t xml:space="preserve">Contributo massimo FESR - esclusa sismica                                                         </t>
    </r>
    <r>
      <rPr>
        <b/>
        <i/>
        <sz val="10"/>
        <rFont val="Calibri"/>
        <family val="2"/>
        <scheme val="minor"/>
      </rPr>
      <t>(cfr. punto 9.1 dell'Avviso)</t>
    </r>
  </si>
  <si>
    <r>
      <t xml:space="preserve">% massima di contributo in assenza di Conto Termico ( rispetto alla spesa complessiva, esclusi interventi non ammissibili)                                   </t>
    </r>
    <r>
      <rPr>
        <b/>
        <i/>
        <sz val="10"/>
        <rFont val="Calibri"/>
        <family val="2"/>
        <scheme val="minor"/>
      </rPr>
      <t>(cfr. punto 9.4, lettera a) dell'Avviso)</t>
    </r>
  </si>
  <si>
    <r>
      <t xml:space="preserve">Contributo massimo FESR -  totale                                                                       </t>
    </r>
    <r>
      <rPr>
        <b/>
        <i/>
        <sz val="10"/>
        <rFont val="Calibri"/>
        <family val="2"/>
        <scheme val="minor"/>
      </rPr>
      <t>(cfr. punto 9.1 dell'Avviso)</t>
    </r>
  </si>
  <si>
    <r>
      <t xml:space="preserve">Contributo massimo FESR - solo sismica                                                                     </t>
    </r>
    <r>
      <rPr>
        <b/>
        <i/>
        <sz val="10"/>
        <rFont val="Calibri"/>
        <family val="2"/>
        <scheme val="minor"/>
      </rPr>
      <t>(cfr. punto 9.1 dell'Avviso)</t>
    </r>
  </si>
  <si>
    <t>TIPOLOGIA FOGLI</t>
  </si>
  <si>
    <r>
      <t xml:space="preserve">Vengono riportati i </t>
    </r>
    <r>
      <rPr>
        <i/>
        <sz val="11"/>
        <color theme="1"/>
        <rFont val="Calibri"/>
        <family val="2"/>
        <scheme val="minor"/>
      </rPr>
      <t xml:space="preserve">"Criteri per la definizione della graduatoria" </t>
    </r>
    <r>
      <rPr>
        <sz val="11"/>
        <color theme="1"/>
        <rFont val="Calibri"/>
        <family val="2"/>
        <scheme val="minor"/>
      </rPr>
      <t xml:space="preserve">di cui alla Tabella 2  del  punto 14.6 dell'Avviso. Tali criteri verranno utilizzati dalla commissione per l'attribuzione di un punteggio al progetto volto alla definizione della graduatoria. È presente una </t>
    </r>
    <r>
      <rPr>
        <b/>
        <u/>
        <sz val="11"/>
        <color theme="1"/>
        <rFont val="Calibri"/>
        <family val="2"/>
        <scheme val="minor"/>
      </rPr>
      <t>sezione per la valorizzazione dei propri possibili punteggi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(colonna G "SIMULAZIONE"), </t>
    </r>
    <r>
      <rPr>
        <b/>
        <u/>
        <sz val="11"/>
        <color theme="1"/>
        <rFont val="Calibri"/>
        <family val="2"/>
        <scheme val="minor"/>
      </rPr>
      <t>del tutto facoltativa</t>
    </r>
    <r>
      <rPr>
        <sz val="11"/>
        <color theme="1"/>
        <rFont val="Calibri"/>
        <family val="2"/>
        <scheme val="minor"/>
      </rPr>
      <t>, volta esclusivamente ad agevolare la verifica  autonoma del probabile punteggio conseguito.</t>
    </r>
  </si>
  <si>
    <t>*l'eventuale fonte di finanziamento ulteriore rispetto al FESR ma diversa dal Conto Termico deve essere esplicitata nelal sezione 7.1 della STEP</t>
  </si>
  <si>
    <r>
      <t xml:space="preserve">CASELLE DI CALCOLO AUTOMATICO O RIPORTATI DA ALTRI FOGLI - </t>
    </r>
    <r>
      <rPr>
        <b/>
        <sz val="11"/>
        <color theme="1"/>
        <rFont val="Calibri"/>
        <family val="2"/>
        <scheme val="minor"/>
      </rPr>
      <t>NON  MODIFICARE</t>
    </r>
  </si>
  <si>
    <r>
      <t xml:space="preserve">CASELLE CON DATI INSERITI DALL'UTENTE MA RIPORTATI DA UN ALTRO FOGLIO  - </t>
    </r>
    <r>
      <rPr>
        <b/>
        <sz val="11"/>
        <color theme="1"/>
        <rFont val="Calibri"/>
        <family val="2"/>
        <scheme val="minor"/>
      </rPr>
      <t>NON  MODIFICARE</t>
    </r>
  </si>
  <si>
    <r>
      <t xml:space="preserve">CASELLE CON CHECK DI CONTROLLO - </t>
    </r>
    <r>
      <rPr>
        <b/>
        <sz val="11"/>
        <color theme="1"/>
        <rFont val="Calibri"/>
        <family val="2"/>
        <scheme val="minor"/>
      </rPr>
      <t xml:space="preserve">NON  MODIFICARE </t>
    </r>
  </si>
  <si>
    <t>TIPOLOGIA CELLE</t>
  </si>
  <si>
    <t>Per informazioni è possibile contattare il COA energia all'indirizzo infoenergia@regione.vda.it   o al numero verde 800.60.41.10</t>
  </si>
  <si>
    <r>
      <t xml:space="preserve">CASELLE CHE DEVONO ESSERE VALORIZZATE DA PARTE DELL'UTENTE  </t>
    </r>
    <r>
      <rPr>
        <b/>
        <sz val="11"/>
        <color theme="1"/>
        <rFont val="Calibri"/>
        <family val="2"/>
        <scheme val="minor"/>
      </rPr>
      <t xml:space="preserve"> - MODIFICARE LIBERAMENTE</t>
    </r>
  </si>
  <si>
    <r>
      <t xml:space="preserve">Viene riportata la tabella per la costruzione del quadro finanziario. </t>
    </r>
    <r>
      <rPr>
        <b/>
        <u/>
        <sz val="11"/>
        <color theme="1"/>
        <rFont val="Calibri"/>
        <family val="2"/>
        <scheme val="minor"/>
      </rPr>
      <t>Questo  livello di dettaglio del Quadro finanziario può essere omesso dalla STEP o inserito acoltativamente nel capitolo 7.1 della medesima</t>
    </r>
    <r>
      <rPr>
        <sz val="11"/>
        <color theme="1"/>
        <rFont val="Calibri"/>
        <family val="2"/>
        <scheme val="minor"/>
      </rPr>
      <t xml:space="preserve">.  Tuttavia l'imputazione dei valori nei campi gialli della tabella è necessaria per la compilazione automatica della Tabella </t>
    </r>
    <r>
      <rPr>
        <i/>
        <sz val="11"/>
        <color theme="1"/>
        <rFont val="Calibri"/>
        <family val="2"/>
        <scheme val="minor"/>
      </rPr>
      <t>"Copertura dei costi per fonti di finanziamento"</t>
    </r>
    <r>
      <rPr>
        <sz val="11"/>
        <color theme="1"/>
        <rFont val="Calibri"/>
        <family val="2"/>
        <scheme val="minor"/>
      </rPr>
      <t xml:space="preserve"> riportata nel foglio "QF_RIEPILOGO" da inserire obbligatoriamente della sezione 7.1 della STEP. E' prevista una sezione laterale di controllo per agevolare la compilazione (colonne K e L).</t>
    </r>
  </si>
  <si>
    <r>
      <t xml:space="preserve">Viene riportata la </t>
    </r>
    <r>
      <rPr>
        <b/>
        <u/>
        <sz val="11"/>
        <color theme="1"/>
        <rFont val="Calibri"/>
        <family val="2"/>
        <scheme val="minor"/>
      </rPr>
      <t>tabella da inserire obbligatoriamente al paragrafo 7 della STEP</t>
    </r>
    <r>
      <rPr>
        <sz val="11"/>
        <color theme="1"/>
        <rFont val="Calibri"/>
        <family val="2"/>
        <scheme val="minor"/>
      </rPr>
      <t xml:space="preserve">. Nei campi gialli è necessario imputare i costi complessivi dell'intervento (energetici, strutturali e altro), indipendentemente dalla fonte di finanziamento e deve essere indicato, per ogni voce di costo, l'imponibile, l'IVA  e il relativo totale. Le spese previste devono essere differenziate nelle diverse voci di spesa ammissibili ai sensi del paragrafo 7 dell'avviso e deve essere data evidenza di eventuali altre tipologie di interventi (non ammissibili).                  </t>
    </r>
    <r>
      <rPr>
        <b/>
        <i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          </t>
    </r>
  </si>
  <si>
    <r>
      <t xml:space="preserve">Viene riportata, con compilazione automatica a partire dal foglio "Quadro finanziario", la Tabella </t>
    </r>
    <r>
      <rPr>
        <i/>
        <sz val="11"/>
        <color theme="1"/>
        <rFont val="Calibri"/>
        <family val="2"/>
        <scheme val="minor"/>
      </rPr>
      <t>"Copertura dei costi per fonti di finanziamento"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da inserire obbligatoriamente della sezione 7.1 della STEP.</t>
    </r>
    <r>
      <rPr>
        <sz val="11"/>
        <color theme="1"/>
        <rFont val="Calibri"/>
        <family val="2"/>
        <scheme val="minor"/>
      </rPr>
      <t xml:space="preserve"> Nella cella D22 viene calcolata la percentuale di cofinanziamento utile per la valorizzazione del CRITERIO 7 della definizione della graduatoria. A partire dalla riga 24 sono stati inseriti dei controlli automatici relativi ad alcuni dei parametri richiesti dall'avviso: nel caso nella relativa casella arancione venga visualizzato un messaggio di errore, i valori devono essere opportunamente corretti nei fogli "COSTO COMPLESSIVO" o "QUADRO FINANZIARIO".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</si>
</sst>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11" borderId="45" xfId="0" applyNumberFormat="1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justify" vertical="center" wrapText="1"/>
    </xf>
    <xf numFmtId="44" fontId="2" fillId="8" borderId="17" xfId="0" applyNumberFormat="1" applyFont="1" applyFill="1" applyBorder="1" applyAlignment="1">
      <alignment vertical="center"/>
    </xf>
    <xf numFmtId="44" fontId="2" fillId="8" borderId="15" xfId="0" applyNumberFormat="1" applyFont="1" applyFill="1" applyBorder="1" applyAlignment="1">
      <alignment vertical="center"/>
    </xf>
    <xf numFmtId="44" fontId="2" fillId="10" borderId="33" xfId="0" applyNumberFormat="1" applyFont="1" applyFill="1" applyBorder="1" applyAlignment="1">
      <alignment vertical="center"/>
    </xf>
    <xf numFmtId="44" fontId="2" fillId="10" borderId="44" xfId="0" applyNumberFormat="1" applyFont="1" applyFill="1" applyBorder="1" applyAlignment="1">
      <alignment vertical="center"/>
    </xf>
    <xf numFmtId="44" fontId="2" fillId="8" borderId="50" xfId="0" applyNumberFormat="1" applyFont="1" applyFill="1" applyBorder="1" applyAlignment="1">
      <alignment vertical="center"/>
    </xf>
    <xf numFmtId="44" fontId="2" fillId="10" borderId="33" xfId="0" applyNumberFormat="1" applyFont="1" applyFill="1" applyBorder="1" applyAlignment="1">
      <alignment vertical="center" wrapText="1"/>
    </xf>
    <xf numFmtId="44" fontId="2" fillId="8" borderId="8" xfId="0" applyNumberFormat="1" applyFont="1" applyFill="1" applyBorder="1" applyAlignment="1">
      <alignment vertical="center"/>
    </xf>
    <xf numFmtId="44" fontId="2" fillId="10" borderId="34" xfId="0" applyNumberFormat="1" applyFont="1" applyFill="1" applyBorder="1" applyAlignment="1">
      <alignment vertical="center"/>
    </xf>
    <xf numFmtId="44" fontId="2" fillId="10" borderId="35" xfId="0" applyNumberFormat="1" applyFont="1" applyFill="1" applyBorder="1" applyAlignment="1">
      <alignment vertical="center"/>
    </xf>
    <xf numFmtId="44" fontId="2" fillId="10" borderId="24" xfId="0" applyNumberFormat="1" applyFont="1" applyFill="1" applyBorder="1" applyAlignment="1">
      <alignment vertical="center"/>
    </xf>
    <xf numFmtId="44" fontId="2" fillId="8" borderId="43" xfId="0" applyNumberFormat="1" applyFont="1" applyFill="1" applyBorder="1" applyAlignment="1">
      <alignment vertical="center"/>
    </xf>
    <xf numFmtId="44" fontId="2" fillId="8" borderId="44" xfId="0" applyNumberFormat="1" applyFont="1" applyFill="1" applyBorder="1" applyAlignment="1">
      <alignment vertical="center"/>
    </xf>
    <xf numFmtId="44" fontId="3" fillId="4" borderId="24" xfId="0" applyNumberFormat="1" applyFont="1" applyFill="1" applyBorder="1" applyAlignment="1">
      <alignment vertical="center"/>
    </xf>
    <xf numFmtId="44" fontId="0" fillId="8" borderId="33" xfId="0" applyNumberFormat="1" applyFont="1" applyFill="1" applyBorder="1" applyAlignment="1">
      <alignment vertical="center" wrapText="1"/>
    </xf>
    <xf numFmtId="44" fontId="0" fillId="8" borderId="34" xfId="0" applyNumberFormat="1" applyFont="1" applyFill="1" applyBorder="1" applyAlignment="1">
      <alignment vertical="center" wrapText="1"/>
    </xf>
    <xf numFmtId="44" fontId="0" fillId="8" borderId="44" xfId="0" applyNumberFormat="1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8" borderId="8" xfId="0" applyNumberFormat="1" applyFont="1" applyFill="1" applyBorder="1" applyAlignment="1">
      <alignment vertical="center"/>
    </xf>
    <xf numFmtId="49" fontId="2" fillId="8" borderId="8" xfId="0" applyNumberFormat="1" applyFont="1" applyFill="1" applyBorder="1" applyAlignment="1">
      <alignment vertical="center" wrapText="1"/>
    </xf>
    <xf numFmtId="49" fontId="2" fillId="8" borderId="43" xfId="0" applyNumberFormat="1" applyFont="1" applyFill="1" applyBorder="1" applyAlignment="1">
      <alignment vertical="center"/>
    </xf>
    <xf numFmtId="49" fontId="2" fillId="8" borderId="17" xfId="0" applyNumberFormat="1" applyFont="1" applyFill="1" applyBorder="1" applyAlignment="1">
      <alignment vertical="center"/>
    </xf>
    <xf numFmtId="49" fontId="2" fillId="8" borderId="15" xfId="0" applyNumberFormat="1" applyFont="1" applyFill="1" applyBorder="1" applyAlignment="1">
      <alignment vertical="center" wrapText="1"/>
    </xf>
    <xf numFmtId="49" fontId="2" fillId="8" borderId="50" xfId="0" applyNumberFormat="1" applyFont="1" applyFill="1" applyBorder="1" applyAlignment="1">
      <alignment vertical="center" wrapText="1"/>
    </xf>
    <xf numFmtId="49" fontId="2" fillId="8" borderId="11" xfId="0" applyNumberFormat="1" applyFont="1" applyFill="1" applyBorder="1" applyAlignment="1">
      <alignment vertical="center"/>
    </xf>
    <xf numFmtId="49" fontId="2" fillId="8" borderId="15" xfId="0" applyNumberFormat="1" applyFont="1" applyFill="1" applyBorder="1" applyAlignment="1">
      <alignment vertical="center"/>
    </xf>
    <xf numFmtId="49" fontId="2" fillId="8" borderId="50" xfId="0" applyNumberFormat="1" applyFont="1" applyFill="1" applyBorder="1" applyAlignment="1">
      <alignment vertical="center"/>
    </xf>
    <xf numFmtId="49" fontId="2" fillId="8" borderId="53" xfId="0" applyNumberFormat="1" applyFont="1" applyFill="1" applyBorder="1" applyAlignment="1">
      <alignment horizontal="left" vertical="center" wrapText="1"/>
    </xf>
    <xf numFmtId="44" fontId="0" fillId="8" borderId="5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4" fontId="0" fillId="10" borderId="7" xfId="0" applyNumberFormat="1" applyFont="1" applyFill="1" applyBorder="1" applyAlignment="1">
      <alignment vertical="center" wrapText="1"/>
    </xf>
    <xf numFmtId="0" fontId="0" fillId="10" borderId="8" xfId="0" applyFont="1" applyFill="1" applyBorder="1" applyAlignment="1">
      <alignment vertical="center" wrapText="1"/>
    </xf>
    <xf numFmtId="44" fontId="0" fillId="8" borderId="15" xfId="0" applyNumberFormat="1" applyFont="1" applyFill="1" applyBorder="1" applyAlignment="1">
      <alignment vertical="center" wrapText="1"/>
    </xf>
    <xf numFmtId="44" fontId="0" fillId="10" borderId="12" xfId="0" applyNumberFormat="1" applyFont="1" applyFill="1" applyBorder="1" applyAlignment="1">
      <alignment vertical="center" wrapText="1"/>
    </xf>
    <xf numFmtId="44" fontId="0" fillId="8" borderId="24" xfId="0" applyNumberFormat="1" applyFont="1" applyFill="1" applyBorder="1" applyAlignment="1">
      <alignment vertical="center" wrapText="1"/>
    </xf>
    <xf numFmtId="44" fontId="0" fillId="8" borderId="43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4" fontId="0" fillId="10" borderId="46" xfId="0" applyNumberFormat="1" applyFont="1" applyFill="1" applyBorder="1" applyAlignment="1">
      <alignment vertical="center" wrapText="1"/>
    </xf>
    <xf numFmtId="0" fontId="0" fillId="10" borderId="43" xfId="0" applyFont="1" applyFill="1" applyBorder="1" applyAlignment="1">
      <alignment vertical="center" wrapText="1"/>
    </xf>
    <xf numFmtId="44" fontId="0" fillId="8" borderId="17" xfId="0" applyNumberFormat="1" applyFont="1" applyFill="1" applyBorder="1" applyAlignment="1">
      <alignment vertical="center" wrapText="1"/>
    </xf>
    <xf numFmtId="44" fontId="0" fillId="10" borderId="14" xfId="0" applyNumberFormat="1" applyFont="1" applyFill="1" applyBorder="1" applyAlignment="1">
      <alignment vertical="center" wrapText="1"/>
    </xf>
    <xf numFmtId="0" fontId="0" fillId="10" borderId="17" xfId="0" applyFont="1" applyFill="1" applyBorder="1" applyAlignment="1">
      <alignment vertical="center" wrapText="1"/>
    </xf>
    <xf numFmtId="44" fontId="0" fillId="10" borderId="57" xfId="0" applyNumberFormat="1" applyFont="1" applyFill="1" applyBorder="1" applyAlignment="1">
      <alignment vertical="center" wrapText="1"/>
    </xf>
    <xf numFmtId="0" fontId="0" fillId="10" borderId="50" xfId="0" applyFont="1" applyFill="1" applyBorder="1" applyAlignment="1">
      <alignment vertical="center" wrapText="1"/>
    </xf>
    <xf numFmtId="44" fontId="0" fillId="10" borderId="9" xfId="0" applyNumberFormat="1" applyFont="1" applyFill="1" applyBorder="1" applyAlignment="1">
      <alignment vertical="center" wrapText="1"/>
    </xf>
    <xf numFmtId="0" fontId="0" fillId="10" borderId="15" xfId="0" applyFont="1" applyFill="1" applyBorder="1" applyAlignment="1">
      <alignment vertical="center" wrapText="1"/>
    </xf>
    <xf numFmtId="0" fontId="0" fillId="10" borderId="11" xfId="0" applyFont="1" applyFill="1" applyBorder="1" applyAlignment="1">
      <alignment vertical="center" wrapText="1"/>
    </xf>
    <xf numFmtId="44" fontId="0" fillId="10" borderId="13" xfId="0" applyNumberFormat="1" applyFont="1" applyFill="1" applyBorder="1" applyAlignment="1">
      <alignment vertical="center" wrapText="1"/>
    </xf>
    <xf numFmtId="44" fontId="3" fillId="4" borderId="41" xfId="0" applyNumberFormat="1" applyFont="1" applyFill="1" applyBorder="1" applyAlignment="1">
      <alignment vertical="center" wrapText="1"/>
    </xf>
    <xf numFmtId="44" fontId="3" fillId="5" borderId="24" xfId="0" applyNumberFormat="1" applyFont="1" applyFill="1" applyBorder="1" applyAlignment="1">
      <alignment vertical="center" wrapText="1"/>
    </xf>
    <xf numFmtId="44" fontId="3" fillId="5" borderId="43" xfId="0" applyNumberFormat="1" applyFont="1" applyFill="1" applyBorder="1" applyAlignment="1">
      <alignment vertical="center" wrapText="1"/>
    </xf>
    <xf numFmtId="44" fontId="5" fillId="13" borderId="46" xfId="0" applyNumberFormat="1" applyFont="1" applyFill="1" applyBorder="1" applyAlignment="1">
      <alignment vertical="center" wrapText="1"/>
    </xf>
    <xf numFmtId="0" fontId="5" fillId="13" borderId="43" xfId="0" applyFont="1" applyFill="1" applyBorder="1" applyAlignment="1">
      <alignment vertical="center" wrapText="1"/>
    </xf>
    <xf numFmtId="164" fontId="3" fillId="4" borderId="61" xfId="0" applyNumberFormat="1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 wrapText="1"/>
    </xf>
    <xf numFmtId="44" fontId="2" fillId="10" borderId="43" xfId="0" applyNumberFormat="1" applyFont="1" applyFill="1" applyBorder="1" applyAlignment="1">
      <alignment horizontal="center" vertical="center" wrapText="1"/>
    </xf>
    <xf numFmtId="44" fontId="18" fillId="10" borderId="43" xfId="0" applyNumberFormat="1" applyFont="1" applyFill="1" applyBorder="1" applyAlignment="1">
      <alignment horizontal="center" vertical="center" wrapText="1"/>
    </xf>
    <xf numFmtId="10" fontId="18" fillId="10" borderId="43" xfId="0" applyNumberFormat="1" applyFont="1" applyFill="1" applyBorder="1" applyAlignment="1">
      <alignment horizontal="right" vertical="center" wrapText="1"/>
    </xf>
    <xf numFmtId="10" fontId="2" fillId="10" borderId="43" xfId="0" applyNumberFormat="1" applyFont="1" applyFill="1" applyBorder="1" applyAlignment="1">
      <alignment horizontal="right" vertical="center" wrapText="1"/>
    </xf>
    <xf numFmtId="44" fontId="2" fillId="8" borderId="24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justify" wrapText="1"/>
    </xf>
    <xf numFmtId="0" fontId="5" fillId="0" borderId="0" xfId="0" applyFont="1" applyAlignment="1">
      <alignment vertical="center" wrapText="1"/>
    </xf>
    <xf numFmtId="0" fontId="3" fillId="13" borderId="4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0" fillId="0" borderId="19" xfId="0" applyNumberFormat="1" applyBorder="1" applyAlignment="1">
      <alignment vertical="justify" wrapText="1"/>
    </xf>
    <xf numFmtId="0" fontId="4" fillId="0" borderId="7" xfId="0" applyFont="1" applyBorder="1" applyAlignment="1">
      <alignment vertical="center" wrapText="1"/>
    </xf>
    <xf numFmtId="0" fontId="0" fillId="0" borderId="8" xfId="0" applyNumberFormat="1" applyBorder="1" applyAlignment="1">
      <alignment horizontal="justify" vertical="center" wrapText="1"/>
    </xf>
    <xf numFmtId="0" fontId="4" fillId="0" borderId="9" xfId="0" applyFont="1" applyBorder="1" applyAlignment="1">
      <alignment vertical="center" wrapText="1"/>
    </xf>
    <xf numFmtId="0" fontId="0" fillId="0" borderId="11" xfId="0" applyNumberFormat="1" applyBorder="1" applyAlignment="1">
      <alignment horizontal="justify" vertical="center" wrapText="1"/>
    </xf>
    <xf numFmtId="44" fontId="2" fillId="8" borderId="33" xfId="0" applyNumberFormat="1" applyFont="1" applyFill="1" applyBorder="1" applyAlignment="1">
      <alignment vertical="center"/>
    </xf>
    <xf numFmtId="44" fontId="2" fillId="8" borderId="45" xfId="0" applyNumberFormat="1" applyFont="1" applyFill="1" applyBorder="1" applyAlignment="1">
      <alignment vertical="center"/>
    </xf>
    <xf numFmtId="44" fontId="2" fillId="8" borderId="11" xfId="0" applyNumberFormat="1" applyFont="1" applyFill="1" applyBorder="1" applyAlignment="1">
      <alignment vertical="center"/>
    </xf>
    <xf numFmtId="0" fontId="5" fillId="2" borderId="34" xfId="0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164" fontId="3" fillId="10" borderId="28" xfId="0" applyNumberFormat="1" applyFont="1" applyFill="1" applyBorder="1" applyAlignment="1">
      <alignment vertical="center" wrapText="1"/>
    </xf>
    <xf numFmtId="164" fontId="3" fillId="10" borderId="34" xfId="0" applyNumberFormat="1" applyFont="1" applyFill="1" applyBorder="1" applyAlignment="1">
      <alignment vertical="center" wrapText="1"/>
    </xf>
    <xf numFmtId="164" fontId="3" fillId="10" borderId="15" xfId="0" applyNumberFormat="1" applyFont="1" applyFill="1" applyBorder="1" applyAlignment="1">
      <alignment vertical="center" wrapText="1"/>
    </xf>
    <xf numFmtId="164" fontId="3" fillId="10" borderId="37" xfId="0" applyNumberFormat="1" applyFont="1" applyFill="1" applyBorder="1" applyAlignment="1">
      <alignment vertical="center" wrapText="1"/>
    </xf>
    <xf numFmtId="10" fontId="3" fillId="10" borderId="43" xfId="1" applyNumberFormat="1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vertical="center" wrapText="1"/>
    </xf>
    <xf numFmtId="44" fontId="0" fillId="7" borderId="4" xfId="0" applyNumberFormat="1" applyFont="1" applyFill="1" applyBorder="1" applyAlignment="1">
      <alignment vertical="center" wrapText="1"/>
    </xf>
    <xf numFmtId="44" fontId="0" fillId="7" borderId="40" xfId="0" applyNumberFormat="1" applyFont="1" applyFill="1" applyBorder="1" applyAlignment="1">
      <alignment vertical="center" wrapText="1"/>
    </xf>
    <xf numFmtId="44" fontId="0" fillId="7" borderId="36" xfId="0" applyNumberFormat="1" applyFont="1" applyFill="1" applyBorder="1" applyAlignment="1">
      <alignment vertical="center" wrapText="1"/>
    </xf>
    <xf numFmtId="0" fontId="0" fillId="7" borderId="43" xfId="0" applyFont="1" applyFill="1" applyBorder="1" applyAlignment="1">
      <alignment vertical="center" wrapText="1"/>
    </xf>
    <xf numFmtId="44" fontId="0" fillId="7" borderId="41" xfId="0" applyNumberFormat="1" applyFont="1" applyFill="1" applyBorder="1" applyAlignment="1">
      <alignment vertical="center" wrapText="1"/>
    </xf>
    <xf numFmtId="44" fontId="0" fillId="7" borderId="39" xfId="0" applyNumberFormat="1" applyFont="1" applyFill="1" applyBorder="1" applyAlignment="1">
      <alignment vertical="center" wrapText="1"/>
    </xf>
    <xf numFmtId="44" fontId="0" fillId="7" borderId="21" xfId="0" applyNumberFormat="1" applyFont="1" applyFill="1" applyBorder="1" applyAlignment="1">
      <alignment vertical="center" wrapText="1"/>
    </xf>
    <xf numFmtId="44" fontId="0" fillId="7" borderId="44" xfId="0" applyNumberFormat="1" applyFont="1" applyFill="1" applyBorder="1" applyAlignment="1">
      <alignment vertical="center" wrapText="1"/>
    </xf>
    <xf numFmtId="44" fontId="0" fillId="7" borderId="33" xfId="0" applyNumberFormat="1" applyFont="1" applyFill="1" applyBorder="1" applyAlignment="1">
      <alignment vertical="center" wrapText="1"/>
    </xf>
    <xf numFmtId="44" fontId="0" fillId="7" borderId="45" xfId="0" applyNumberFormat="1" applyFont="1" applyFill="1" applyBorder="1" applyAlignment="1">
      <alignment vertical="center" wrapText="1"/>
    </xf>
    <xf numFmtId="0" fontId="0" fillId="7" borderId="0" xfId="0" applyFill="1" applyAlignment="1">
      <alignment vertical="center"/>
    </xf>
    <xf numFmtId="44" fontId="0" fillId="10" borderId="62" xfId="0" applyNumberFormat="1" applyFont="1" applyFill="1" applyBorder="1" applyAlignment="1">
      <alignment vertical="center" wrapText="1"/>
    </xf>
    <xf numFmtId="44" fontId="0" fillId="10" borderId="37" xfId="0" applyNumberFormat="1" applyFont="1" applyFill="1" applyBorder="1" applyAlignment="1">
      <alignment vertical="center" wrapText="1"/>
    </xf>
    <xf numFmtId="44" fontId="0" fillId="10" borderId="63" xfId="0" applyNumberFormat="1" applyFont="1" applyFill="1" applyBorder="1" applyAlignment="1">
      <alignment vertical="center" wrapText="1"/>
    </xf>
    <xf numFmtId="0" fontId="5" fillId="8" borderId="7" xfId="0" applyFont="1" applyFill="1" applyBorder="1" applyAlignment="1">
      <alignment vertical="center" wrapText="1"/>
    </xf>
    <xf numFmtId="0" fontId="5" fillId="10" borderId="7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13" borderId="9" xfId="0" applyFont="1" applyFill="1" applyBorder="1" applyAlignment="1">
      <alignment vertical="center" wrapText="1"/>
    </xf>
    <xf numFmtId="0" fontId="2" fillId="12" borderId="15" xfId="0" applyFont="1" applyFill="1" applyBorder="1" applyAlignment="1">
      <alignment vertical="center"/>
    </xf>
    <xf numFmtId="0" fontId="2" fillId="12" borderId="16" xfId="0" applyFont="1" applyFill="1" applyBorder="1" applyAlignment="1">
      <alignment vertical="center"/>
    </xf>
    <xf numFmtId="0" fontId="2" fillId="12" borderId="16" xfId="0" applyFont="1" applyFill="1" applyBorder="1" applyAlignment="1">
      <alignment vertical="center" wrapText="1"/>
    </xf>
    <xf numFmtId="0" fontId="2" fillId="12" borderId="17" xfId="0" applyFont="1" applyFill="1" applyBorder="1" applyAlignment="1">
      <alignment vertical="center"/>
    </xf>
    <xf numFmtId="0" fontId="2" fillId="12" borderId="15" xfId="0" applyFont="1" applyFill="1" applyBorder="1" applyAlignment="1">
      <alignment horizontal="left" vertical="center" wrapText="1"/>
    </xf>
    <xf numFmtId="0" fontId="2" fillId="12" borderId="15" xfId="0" applyFont="1" applyFill="1" applyBorder="1" applyAlignment="1">
      <alignment horizontal="left" vertical="center"/>
    </xf>
    <xf numFmtId="0" fontId="2" fillId="12" borderId="15" xfId="0" applyFont="1" applyFill="1" applyBorder="1" applyAlignment="1">
      <alignment vertical="center" wrapText="1"/>
    </xf>
    <xf numFmtId="0" fontId="2" fillId="12" borderId="1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7" borderId="50" xfId="0" applyFont="1" applyFill="1" applyBorder="1" applyAlignment="1">
      <alignment vertical="center" wrapText="1"/>
    </xf>
    <xf numFmtId="0" fontId="0" fillId="7" borderId="8" xfId="0" applyFont="1" applyFill="1" applyBorder="1" applyAlignment="1">
      <alignment vertical="center" wrapText="1"/>
    </xf>
    <xf numFmtId="0" fontId="0" fillId="7" borderId="11" xfId="0" applyFont="1" applyFill="1" applyBorder="1" applyAlignment="1">
      <alignment vertical="center" wrapText="1"/>
    </xf>
    <xf numFmtId="0" fontId="0" fillId="7" borderId="15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vertical="center" wrapText="1"/>
    </xf>
    <xf numFmtId="0" fontId="0" fillId="14" borderId="3" xfId="0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left" vertical="center" wrapText="1"/>
    </xf>
    <xf numFmtId="0" fontId="2" fillId="12" borderId="20" xfId="0" applyFont="1" applyFill="1" applyBorder="1" applyAlignment="1">
      <alignment horizontal="left" vertical="center" wrapText="1"/>
    </xf>
    <xf numFmtId="0" fontId="2" fillId="12" borderId="19" xfId="0" applyFont="1" applyFill="1" applyBorder="1" applyAlignment="1">
      <alignment horizontal="left" vertical="center" wrapText="1"/>
    </xf>
    <xf numFmtId="0" fontId="2" fillId="12" borderId="18" xfId="0" applyFont="1" applyFill="1" applyBorder="1" applyAlignment="1">
      <alignment horizontal="justify" vertical="center" wrapText="1"/>
    </xf>
    <xf numFmtId="0" fontId="2" fillId="12" borderId="20" xfId="0" applyFont="1" applyFill="1" applyBorder="1" applyAlignment="1">
      <alignment horizontal="justify" vertical="center" wrapText="1"/>
    </xf>
    <xf numFmtId="0" fontId="2" fillId="12" borderId="19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2" fillId="12" borderId="20" xfId="0" applyFont="1" applyFill="1" applyBorder="1" applyAlignment="1">
      <alignment vertical="center" wrapText="1"/>
    </xf>
    <xf numFmtId="3" fontId="2" fillId="8" borderId="33" xfId="0" applyNumberFormat="1" applyFont="1" applyFill="1" applyBorder="1" applyAlignment="1">
      <alignment horizontal="center" vertical="center"/>
    </xf>
    <xf numFmtId="0" fontId="3" fillId="11" borderId="4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0" fillId="0" borderId="52" xfId="0" applyFont="1" applyBorder="1" applyAlignment="1">
      <alignment horizontal="justify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justify"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15" fillId="13" borderId="57" xfId="0" applyFont="1" applyFill="1" applyBorder="1" applyAlignment="1">
      <alignment horizontal="center" vertical="center" wrapText="1"/>
    </xf>
    <xf numFmtId="0" fontId="15" fillId="13" borderId="50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13" borderId="41" xfId="0" applyFont="1" applyFill="1" applyBorder="1" applyAlignment="1">
      <alignment horizontal="center" vertical="center" wrapText="1"/>
    </xf>
    <xf numFmtId="0" fontId="0" fillId="13" borderId="42" xfId="0" applyFill="1" applyBorder="1" applyAlignment="1">
      <alignment horizontal="center" vertical="center" wrapText="1"/>
    </xf>
    <xf numFmtId="0" fontId="12" fillId="10" borderId="41" xfId="0" applyFont="1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F89-C4F8-4624-A0B5-7A6FEB65B784}">
  <dimension ref="B1:F9"/>
  <sheetViews>
    <sheetView tabSelected="1" workbookViewId="0">
      <selection activeCell="F7" sqref="F7"/>
    </sheetView>
  </sheetViews>
  <sheetFormatPr defaultColWidth="8.85546875" defaultRowHeight="15" x14ac:dyDescent="0.25"/>
  <cols>
    <col min="1" max="1" width="1.85546875" style="20" customWidth="1"/>
    <col min="2" max="2" width="23.5703125" style="103" customWidth="1"/>
    <col min="3" max="3" width="121" style="102" customWidth="1"/>
    <col min="4" max="4" width="2.85546875" style="20" customWidth="1"/>
    <col min="5" max="5" width="8.85546875" style="20"/>
    <col min="6" max="6" width="51.28515625" style="20" customWidth="1"/>
    <col min="7" max="16384" width="8.85546875" style="20"/>
  </cols>
  <sheetData>
    <row r="1" spans="2:6" ht="6.75" customHeight="1" thickBot="1" x14ac:dyDescent="0.3"/>
    <row r="2" spans="2:6" ht="30.75" customHeight="1" x14ac:dyDescent="0.25">
      <c r="B2" s="159" t="s">
        <v>193</v>
      </c>
      <c r="C2" s="160"/>
      <c r="E2" s="159" t="s">
        <v>199</v>
      </c>
      <c r="F2" s="160"/>
    </row>
    <row r="3" spans="2:6" ht="86.25" customHeight="1" x14ac:dyDescent="0.25">
      <c r="B3" s="107" t="s">
        <v>159</v>
      </c>
      <c r="C3" s="108" t="s">
        <v>180</v>
      </c>
      <c r="E3" s="137"/>
      <c r="F3" s="108" t="s">
        <v>201</v>
      </c>
    </row>
    <row r="4" spans="2:6" ht="86.25" customHeight="1" x14ac:dyDescent="0.25">
      <c r="B4" s="107" t="s">
        <v>157</v>
      </c>
      <c r="C4" s="108" t="s">
        <v>194</v>
      </c>
      <c r="E4" s="138"/>
      <c r="F4" s="108" t="s">
        <v>196</v>
      </c>
    </row>
    <row r="5" spans="2:6" ht="86.25" customHeight="1" x14ac:dyDescent="0.25">
      <c r="B5" s="107" t="s">
        <v>177</v>
      </c>
      <c r="C5" s="108" t="s">
        <v>203</v>
      </c>
      <c r="E5" s="139"/>
      <c r="F5" s="108" t="s">
        <v>197</v>
      </c>
    </row>
    <row r="6" spans="2:6" ht="86.25" customHeight="1" thickBot="1" x14ac:dyDescent="0.3">
      <c r="B6" s="107" t="s">
        <v>178</v>
      </c>
      <c r="C6" s="108" t="s">
        <v>202</v>
      </c>
      <c r="E6" s="140"/>
      <c r="F6" s="110" t="s">
        <v>198</v>
      </c>
    </row>
    <row r="7" spans="2:6" ht="86.25" customHeight="1" thickBot="1" x14ac:dyDescent="0.3">
      <c r="B7" s="109" t="s">
        <v>179</v>
      </c>
      <c r="C7" s="110" t="s">
        <v>204</v>
      </c>
    </row>
    <row r="8" spans="2:6" x14ac:dyDescent="0.25">
      <c r="B8" s="105"/>
      <c r="C8" s="106"/>
    </row>
    <row r="9" spans="2:6" x14ac:dyDescent="0.25">
      <c r="B9" s="157" t="s">
        <v>200</v>
      </c>
      <c r="C9" s="158"/>
    </row>
  </sheetData>
  <mergeCells count="3">
    <mergeCell ref="B9:C9"/>
    <mergeCell ref="B2:C2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2"/>
  <sheetViews>
    <sheetView topLeftCell="A10" workbookViewId="0">
      <selection activeCell="D20" sqref="D20"/>
    </sheetView>
  </sheetViews>
  <sheetFormatPr defaultColWidth="9.140625" defaultRowHeight="12.75" x14ac:dyDescent="0.25"/>
  <cols>
    <col min="1" max="1" width="2.5703125" style="2" customWidth="1"/>
    <col min="2" max="2" width="8.85546875" style="2" customWidth="1"/>
    <col min="3" max="3" width="36.42578125" style="2" customWidth="1"/>
    <col min="4" max="4" width="60.5703125" style="2" customWidth="1"/>
    <col min="5" max="5" width="12.42578125" style="2" customWidth="1"/>
    <col min="6" max="6" width="16.85546875" style="2" customWidth="1"/>
    <col min="7" max="16384" width="9.140625" style="2"/>
  </cols>
  <sheetData>
    <row r="1" spans="2:8" ht="13.5" thickBot="1" x14ac:dyDescent="0.3">
      <c r="B1" s="3"/>
      <c r="C1" s="3"/>
      <c r="D1" s="3"/>
      <c r="E1" s="1"/>
      <c r="F1" s="1"/>
      <c r="G1" s="1"/>
    </row>
    <row r="2" spans="2:8" ht="22.5" customHeight="1" x14ac:dyDescent="0.25">
      <c r="B2" s="163" t="s">
        <v>48</v>
      </c>
      <c r="C2" s="164"/>
      <c r="D2" s="164"/>
      <c r="E2" s="165"/>
      <c r="F2" s="166"/>
      <c r="G2" s="1"/>
      <c r="H2" s="5">
        <v>30</v>
      </c>
    </row>
    <row r="3" spans="2:8" ht="31.5" customHeight="1" x14ac:dyDescent="0.25">
      <c r="B3" s="28" t="s">
        <v>41</v>
      </c>
      <c r="C3" s="29" t="s">
        <v>40</v>
      </c>
      <c r="D3" s="29" t="s">
        <v>42</v>
      </c>
      <c r="E3" s="29" t="s">
        <v>0</v>
      </c>
      <c r="F3" s="30" t="s">
        <v>43</v>
      </c>
      <c r="G3" s="1"/>
    </row>
    <row r="4" spans="2:8" ht="26.25" customHeight="1" x14ac:dyDescent="0.25">
      <c r="B4" s="6" t="s">
        <v>3</v>
      </c>
      <c r="C4" s="161" t="s">
        <v>2</v>
      </c>
      <c r="D4" s="162"/>
      <c r="E4" s="7" t="s">
        <v>19</v>
      </c>
      <c r="F4" s="8" t="s">
        <v>35</v>
      </c>
      <c r="G4" s="1"/>
    </row>
    <row r="5" spans="2:8" ht="62.25" customHeight="1" x14ac:dyDescent="0.25">
      <c r="B5" s="24" t="s">
        <v>4</v>
      </c>
      <c r="C5" s="25" t="s">
        <v>9</v>
      </c>
      <c r="D5" s="25" t="s">
        <v>13</v>
      </c>
      <c r="E5" s="26" t="s">
        <v>14</v>
      </c>
      <c r="F5" s="27" t="s">
        <v>15</v>
      </c>
      <c r="G5" s="1"/>
    </row>
    <row r="6" spans="2:8" ht="62.25" customHeight="1" x14ac:dyDescent="0.25">
      <c r="B6" s="24" t="s">
        <v>5</v>
      </c>
      <c r="C6" s="25" t="s">
        <v>10</v>
      </c>
      <c r="D6" s="25" t="s">
        <v>29</v>
      </c>
      <c r="E6" s="26" t="s">
        <v>14</v>
      </c>
      <c r="F6" s="27" t="s">
        <v>16</v>
      </c>
      <c r="G6" s="1"/>
    </row>
    <row r="7" spans="2:8" ht="62.25" customHeight="1" x14ac:dyDescent="0.25">
      <c r="B7" s="24" t="s">
        <v>6</v>
      </c>
      <c r="C7" s="25" t="s">
        <v>11</v>
      </c>
      <c r="D7" s="25" t="s">
        <v>88</v>
      </c>
      <c r="E7" s="26" t="s">
        <v>14</v>
      </c>
      <c r="F7" s="27" t="s">
        <v>17</v>
      </c>
      <c r="G7" s="1"/>
    </row>
    <row r="8" spans="2:8" ht="62.25" customHeight="1" x14ac:dyDescent="0.25">
      <c r="B8" s="24" t="s">
        <v>7</v>
      </c>
      <c r="C8" s="25" t="s">
        <v>12</v>
      </c>
      <c r="D8" s="25" t="s">
        <v>87</v>
      </c>
      <c r="E8" s="26" t="s">
        <v>14</v>
      </c>
      <c r="F8" s="27" t="s">
        <v>18</v>
      </c>
      <c r="G8" s="1"/>
    </row>
    <row r="9" spans="2:8" ht="24" customHeight="1" x14ac:dyDescent="0.25">
      <c r="B9" s="6" t="s">
        <v>8</v>
      </c>
      <c r="C9" s="161" t="s">
        <v>77</v>
      </c>
      <c r="D9" s="162"/>
      <c r="E9" s="7" t="s">
        <v>22</v>
      </c>
      <c r="F9" s="8" t="s">
        <v>36</v>
      </c>
      <c r="G9" s="1"/>
    </row>
    <row r="10" spans="2:8" ht="59.25" customHeight="1" x14ac:dyDescent="0.25">
      <c r="B10" s="24" t="s">
        <v>33</v>
      </c>
      <c r="C10" s="25" t="s">
        <v>11</v>
      </c>
      <c r="D10" s="25" t="s">
        <v>86</v>
      </c>
      <c r="E10" s="26" t="s">
        <v>14</v>
      </c>
      <c r="F10" s="27" t="s">
        <v>20</v>
      </c>
      <c r="G10" s="1"/>
    </row>
    <row r="11" spans="2:8" ht="59.25" customHeight="1" x14ac:dyDescent="0.25">
      <c r="B11" s="24" t="s">
        <v>34</v>
      </c>
      <c r="C11" s="25" t="s">
        <v>26</v>
      </c>
      <c r="D11" s="25" t="s">
        <v>85</v>
      </c>
      <c r="E11" s="26" t="s">
        <v>32</v>
      </c>
      <c r="F11" s="27" t="s">
        <v>78</v>
      </c>
      <c r="G11" s="1"/>
    </row>
    <row r="12" spans="2:8" ht="24" customHeight="1" x14ac:dyDescent="0.25">
      <c r="B12" s="6" t="s">
        <v>23</v>
      </c>
      <c r="C12" s="161" t="s">
        <v>80</v>
      </c>
      <c r="D12" s="162"/>
      <c r="E12" s="7" t="s">
        <v>32</v>
      </c>
      <c r="F12" s="8" t="s">
        <v>37</v>
      </c>
      <c r="G12" s="1"/>
    </row>
    <row r="13" spans="2:8" ht="59.25" customHeight="1" x14ac:dyDescent="0.25">
      <c r="B13" s="24" t="s">
        <v>24</v>
      </c>
      <c r="C13" s="25" t="s">
        <v>30</v>
      </c>
      <c r="D13" s="25" t="s">
        <v>79</v>
      </c>
      <c r="E13" s="26" t="s">
        <v>14</v>
      </c>
      <c r="F13" s="27" t="s">
        <v>20</v>
      </c>
      <c r="G13" s="1"/>
    </row>
    <row r="14" spans="2:8" ht="59.25" customHeight="1" x14ac:dyDescent="0.25">
      <c r="B14" s="24" t="s">
        <v>25</v>
      </c>
      <c r="C14" s="25" t="s">
        <v>31</v>
      </c>
      <c r="D14" s="25" t="s">
        <v>90</v>
      </c>
      <c r="E14" s="26" t="s">
        <v>14</v>
      </c>
      <c r="F14" s="27" t="s">
        <v>20</v>
      </c>
      <c r="G14" s="1"/>
    </row>
    <row r="15" spans="2:8" ht="24" customHeight="1" x14ac:dyDescent="0.25">
      <c r="B15" s="6" t="s">
        <v>27</v>
      </c>
      <c r="C15" s="161" t="s">
        <v>28</v>
      </c>
      <c r="D15" s="162"/>
      <c r="E15" s="7" t="s">
        <v>14</v>
      </c>
      <c r="F15" s="8" t="s">
        <v>39</v>
      </c>
      <c r="G15" s="1"/>
    </row>
    <row r="16" spans="2:8" ht="59.25" customHeight="1" thickBot="1" x14ac:dyDescent="0.3">
      <c r="B16" s="31" t="s">
        <v>38</v>
      </c>
      <c r="C16" s="32" t="s">
        <v>21</v>
      </c>
      <c r="D16" s="32" t="s">
        <v>89</v>
      </c>
      <c r="E16" s="33" t="s">
        <v>14</v>
      </c>
      <c r="F16" s="34" t="s">
        <v>20</v>
      </c>
      <c r="G16" s="1"/>
    </row>
    <row r="17" spans="2:7" x14ac:dyDescent="0.25">
      <c r="B17" s="4"/>
      <c r="C17" s="4"/>
      <c r="D17" s="4"/>
      <c r="E17" s="1"/>
      <c r="F17" s="4"/>
      <c r="G17" s="1"/>
    </row>
    <row r="18" spans="2:7" x14ac:dyDescent="0.25">
      <c r="B18" s="4"/>
      <c r="C18" s="4"/>
      <c r="D18" s="4"/>
      <c r="E18" s="1"/>
      <c r="F18" s="4"/>
      <c r="G18" s="1"/>
    </row>
    <row r="19" spans="2:7" x14ac:dyDescent="0.25">
      <c r="B19" s="4"/>
      <c r="C19" s="4"/>
      <c r="D19" s="4"/>
      <c r="E19" s="1"/>
      <c r="F19" s="4"/>
      <c r="G19" s="1"/>
    </row>
    <row r="20" spans="2:7" ht="29.25" customHeight="1" x14ac:dyDescent="0.25">
      <c r="B20" s="4"/>
      <c r="C20" s="4"/>
      <c r="D20" s="4"/>
      <c r="E20" s="1"/>
      <c r="F20" s="4"/>
      <c r="G20" s="1"/>
    </row>
    <row r="21" spans="2:7" ht="29.25" customHeight="1" x14ac:dyDescent="0.25">
      <c r="B21" s="4"/>
      <c r="C21" s="4"/>
      <c r="D21" s="4"/>
      <c r="E21" s="1"/>
      <c r="F21" s="4"/>
      <c r="G21" s="1"/>
    </row>
    <row r="22" spans="2:7" ht="29.25" customHeight="1" x14ac:dyDescent="0.25">
      <c r="B22" s="4"/>
      <c r="C22" s="4"/>
      <c r="D22" s="4"/>
      <c r="E22" s="1"/>
      <c r="F22" s="4"/>
      <c r="G22" s="1"/>
    </row>
  </sheetData>
  <mergeCells count="5">
    <mergeCell ref="C12:D12"/>
    <mergeCell ref="C15:D15"/>
    <mergeCell ref="B2:F2"/>
    <mergeCell ref="C4:D4"/>
    <mergeCell ref="C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7"/>
  <sheetViews>
    <sheetView topLeftCell="A25" workbookViewId="0">
      <selection activeCell="F60" sqref="F60"/>
    </sheetView>
  </sheetViews>
  <sheetFormatPr defaultColWidth="9.140625" defaultRowHeight="12.75" x14ac:dyDescent="0.25"/>
  <cols>
    <col min="1" max="1" width="2.5703125" style="2" customWidth="1"/>
    <col min="2" max="2" width="8.85546875" style="2" customWidth="1"/>
    <col min="3" max="3" width="31.85546875" style="2" customWidth="1"/>
    <col min="4" max="4" width="33.140625" style="2" customWidth="1"/>
    <col min="5" max="5" width="12.42578125" style="2" customWidth="1"/>
    <col min="6" max="6" width="50.7109375" style="2" customWidth="1"/>
    <col min="7" max="7" width="16.28515625" style="2" customWidth="1"/>
    <col min="8" max="8" width="15.85546875" style="2" customWidth="1"/>
    <col min="9" max="16384" width="9.140625" style="2"/>
  </cols>
  <sheetData>
    <row r="1" spans="2:7" ht="13.5" thickBot="1" x14ac:dyDescent="0.3">
      <c r="B1" s="3"/>
      <c r="C1" s="3"/>
      <c r="D1" s="3"/>
      <c r="E1" s="1"/>
      <c r="F1" s="1"/>
      <c r="G1" s="1"/>
    </row>
    <row r="2" spans="2:7" ht="22.5" customHeight="1" x14ac:dyDescent="0.25">
      <c r="B2" s="163" t="s">
        <v>47</v>
      </c>
      <c r="C2" s="164"/>
      <c r="D2" s="164"/>
      <c r="E2" s="165"/>
      <c r="F2" s="166"/>
      <c r="G2" s="187" t="s">
        <v>158</v>
      </c>
    </row>
    <row r="3" spans="2:7" ht="31.5" customHeight="1" x14ac:dyDescent="0.25">
      <c r="B3" s="149" t="s">
        <v>41</v>
      </c>
      <c r="C3" s="150" t="s">
        <v>40</v>
      </c>
      <c r="D3" s="150" t="s">
        <v>42</v>
      </c>
      <c r="E3" s="150" t="s">
        <v>0</v>
      </c>
      <c r="F3" s="101" t="s">
        <v>76</v>
      </c>
      <c r="G3" s="188"/>
    </row>
    <row r="4" spans="2:7" s="9" customFormat="1" ht="20.25" customHeight="1" x14ac:dyDescent="0.25">
      <c r="B4" s="173">
        <v>1</v>
      </c>
      <c r="C4" s="179" t="s">
        <v>49</v>
      </c>
      <c r="D4" s="176" t="s">
        <v>97</v>
      </c>
      <c r="E4" s="170" t="s">
        <v>44</v>
      </c>
      <c r="F4" s="141" t="s">
        <v>56</v>
      </c>
      <c r="G4" s="186"/>
    </row>
    <row r="5" spans="2:7" s="9" customFormat="1" ht="20.25" customHeight="1" x14ac:dyDescent="0.25">
      <c r="B5" s="174"/>
      <c r="C5" s="180"/>
      <c r="D5" s="177"/>
      <c r="E5" s="171"/>
      <c r="F5" s="142" t="s">
        <v>55</v>
      </c>
      <c r="G5" s="186"/>
    </row>
    <row r="6" spans="2:7" s="9" customFormat="1" ht="20.25" customHeight="1" x14ac:dyDescent="0.25">
      <c r="B6" s="174"/>
      <c r="C6" s="180"/>
      <c r="D6" s="177"/>
      <c r="E6" s="171"/>
      <c r="F6" s="143" t="s">
        <v>59</v>
      </c>
      <c r="G6" s="186"/>
    </row>
    <row r="7" spans="2:7" s="9" customFormat="1" ht="20.25" customHeight="1" x14ac:dyDescent="0.25">
      <c r="B7" s="174"/>
      <c r="C7" s="180"/>
      <c r="D7" s="177"/>
      <c r="E7" s="171"/>
      <c r="F7" s="143" t="s">
        <v>60</v>
      </c>
      <c r="G7" s="186"/>
    </row>
    <row r="8" spans="2:7" s="9" customFormat="1" ht="20.25" customHeight="1" x14ac:dyDescent="0.25">
      <c r="B8" s="174"/>
      <c r="C8" s="180"/>
      <c r="D8" s="177"/>
      <c r="E8" s="171"/>
      <c r="F8" s="142" t="s">
        <v>57</v>
      </c>
      <c r="G8" s="186"/>
    </row>
    <row r="9" spans="2:7" s="9" customFormat="1" ht="20.25" customHeight="1" x14ac:dyDescent="0.25">
      <c r="B9" s="175"/>
      <c r="C9" s="181"/>
      <c r="D9" s="178"/>
      <c r="E9" s="172"/>
      <c r="F9" s="144" t="s">
        <v>58</v>
      </c>
      <c r="G9" s="186"/>
    </row>
    <row r="10" spans="2:7" ht="20.25" customHeight="1" x14ac:dyDescent="0.25">
      <c r="B10" s="173">
        <v>2</v>
      </c>
      <c r="C10" s="176" t="s">
        <v>50</v>
      </c>
      <c r="D10" s="176" t="s">
        <v>51</v>
      </c>
      <c r="E10" s="170" t="s">
        <v>44</v>
      </c>
      <c r="F10" s="145" t="s">
        <v>62</v>
      </c>
      <c r="G10" s="186"/>
    </row>
    <row r="11" spans="2:7" s="9" customFormat="1" ht="20.25" customHeight="1" x14ac:dyDescent="0.25">
      <c r="B11" s="174"/>
      <c r="C11" s="185"/>
      <c r="D11" s="177"/>
      <c r="E11" s="171"/>
      <c r="F11" s="142" t="s">
        <v>61</v>
      </c>
      <c r="G11" s="186"/>
    </row>
    <row r="12" spans="2:7" s="9" customFormat="1" ht="34.5" customHeight="1" x14ac:dyDescent="0.25">
      <c r="B12" s="173">
        <v>3</v>
      </c>
      <c r="C12" s="179" t="s">
        <v>52</v>
      </c>
      <c r="D12" s="176" t="s">
        <v>53</v>
      </c>
      <c r="E12" s="170" t="s">
        <v>54</v>
      </c>
      <c r="F12" s="167" t="s">
        <v>81</v>
      </c>
      <c r="G12" s="186"/>
    </row>
    <row r="13" spans="2:7" s="9" customFormat="1" ht="20.25" customHeight="1" x14ac:dyDescent="0.25">
      <c r="B13" s="174"/>
      <c r="C13" s="180"/>
      <c r="D13" s="177"/>
      <c r="E13" s="171"/>
      <c r="F13" s="168"/>
      <c r="G13" s="186"/>
    </row>
    <row r="14" spans="2:7" s="9" customFormat="1" ht="20.25" customHeight="1" x14ac:dyDescent="0.25">
      <c r="B14" s="175"/>
      <c r="C14" s="181"/>
      <c r="D14" s="178"/>
      <c r="E14" s="172"/>
      <c r="F14" s="169"/>
      <c r="G14" s="186"/>
    </row>
    <row r="15" spans="2:7" s="9" customFormat="1" ht="34.5" customHeight="1" x14ac:dyDescent="0.25">
      <c r="B15" s="173">
        <v>4</v>
      </c>
      <c r="C15" s="179" t="s">
        <v>101</v>
      </c>
      <c r="D15" s="176" t="s">
        <v>91</v>
      </c>
      <c r="E15" s="170" t="s">
        <v>54</v>
      </c>
      <c r="F15" s="167" t="s">
        <v>81</v>
      </c>
      <c r="G15" s="186"/>
    </row>
    <row r="16" spans="2:7" s="9" customFormat="1" ht="20.25" customHeight="1" x14ac:dyDescent="0.25">
      <c r="B16" s="174"/>
      <c r="C16" s="180"/>
      <c r="D16" s="177"/>
      <c r="E16" s="171"/>
      <c r="F16" s="168"/>
      <c r="G16" s="186"/>
    </row>
    <row r="17" spans="2:7" s="9" customFormat="1" ht="20.25" customHeight="1" x14ac:dyDescent="0.25">
      <c r="B17" s="174"/>
      <c r="C17" s="180"/>
      <c r="D17" s="177"/>
      <c r="E17" s="171"/>
      <c r="F17" s="169"/>
      <c r="G17" s="186"/>
    </row>
    <row r="18" spans="2:7" s="9" customFormat="1" ht="20.25" customHeight="1" x14ac:dyDescent="0.25">
      <c r="B18" s="173">
        <v>5</v>
      </c>
      <c r="C18" s="179" t="s">
        <v>63</v>
      </c>
      <c r="D18" s="176" t="s">
        <v>69</v>
      </c>
      <c r="E18" s="170" t="s">
        <v>64</v>
      </c>
      <c r="F18" s="146" t="s">
        <v>82</v>
      </c>
      <c r="G18" s="186"/>
    </row>
    <row r="19" spans="2:7" s="9" customFormat="1" ht="20.25" customHeight="1" x14ac:dyDescent="0.25">
      <c r="B19" s="174"/>
      <c r="C19" s="180"/>
      <c r="D19" s="177"/>
      <c r="E19" s="171"/>
      <c r="F19" s="142" t="s">
        <v>65</v>
      </c>
      <c r="G19" s="186"/>
    </row>
    <row r="20" spans="2:7" s="9" customFormat="1" ht="20.25" customHeight="1" x14ac:dyDescent="0.25">
      <c r="B20" s="174"/>
      <c r="C20" s="180"/>
      <c r="D20" s="177"/>
      <c r="E20" s="171"/>
      <c r="F20" s="143" t="s">
        <v>66</v>
      </c>
      <c r="G20" s="186"/>
    </row>
    <row r="21" spans="2:7" s="9" customFormat="1" ht="20.25" customHeight="1" x14ac:dyDescent="0.25">
      <c r="B21" s="174"/>
      <c r="C21" s="180"/>
      <c r="D21" s="177"/>
      <c r="E21" s="171"/>
      <c r="F21" s="142" t="s">
        <v>67</v>
      </c>
      <c r="G21" s="186"/>
    </row>
    <row r="22" spans="2:7" s="9" customFormat="1" ht="20.25" customHeight="1" x14ac:dyDescent="0.25">
      <c r="B22" s="175"/>
      <c r="C22" s="181"/>
      <c r="D22" s="178"/>
      <c r="E22" s="172"/>
      <c r="F22" s="144" t="s">
        <v>68</v>
      </c>
      <c r="G22" s="186"/>
    </row>
    <row r="23" spans="2:7" s="9" customFormat="1" ht="20.25" customHeight="1" x14ac:dyDescent="0.25">
      <c r="B23" s="173">
        <v>6</v>
      </c>
      <c r="C23" s="179" t="s">
        <v>70</v>
      </c>
      <c r="D23" s="176" t="s">
        <v>72</v>
      </c>
      <c r="E23" s="170" t="s">
        <v>64</v>
      </c>
      <c r="F23" s="141" t="s">
        <v>71</v>
      </c>
      <c r="G23" s="186"/>
    </row>
    <row r="24" spans="2:7" s="9" customFormat="1" ht="20.25" customHeight="1" x14ac:dyDescent="0.25">
      <c r="B24" s="174"/>
      <c r="C24" s="180"/>
      <c r="D24" s="177"/>
      <c r="E24" s="171"/>
      <c r="F24" s="142" t="s">
        <v>92</v>
      </c>
      <c r="G24" s="186"/>
    </row>
    <row r="25" spans="2:7" s="9" customFormat="1" ht="20.25" customHeight="1" x14ac:dyDescent="0.25">
      <c r="B25" s="174"/>
      <c r="C25" s="180"/>
      <c r="D25" s="177"/>
      <c r="E25" s="171"/>
      <c r="F25" s="142" t="s">
        <v>93</v>
      </c>
      <c r="G25" s="186"/>
    </row>
    <row r="26" spans="2:7" s="9" customFormat="1" ht="20.25" customHeight="1" x14ac:dyDescent="0.25">
      <c r="B26" s="174"/>
      <c r="C26" s="180"/>
      <c r="D26" s="177"/>
      <c r="E26" s="171"/>
      <c r="F26" s="143" t="s">
        <v>94</v>
      </c>
      <c r="G26" s="186"/>
    </row>
    <row r="27" spans="2:7" s="9" customFormat="1" ht="20.25" customHeight="1" x14ac:dyDescent="0.25">
      <c r="B27" s="174"/>
      <c r="C27" s="180"/>
      <c r="D27" s="177"/>
      <c r="E27" s="171"/>
      <c r="F27" s="142" t="s">
        <v>95</v>
      </c>
      <c r="G27" s="186"/>
    </row>
    <row r="28" spans="2:7" s="9" customFormat="1" ht="20.25" customHeight="1" x14ac:dyDescent="0.25">
      <c r="B28" s="175"/>
      <c r="C28" s="181"/>
      <c r="D28" s="178"/>
      <c r="E28" s="172"/>
      <c r="F28" s="144" t="s">
        <v>96</v>
      </c>
      <c r="G28" s="186"/>
    </row>
    <row r="29" spans="2:7" s="9" customFormat="1" ht="30" customHeight="1" x14ac:dyDescent="0.25">
      <c r="B29" s="173">
        <v>7</v>
      </c>
      <c r="C29" s="179" t="s">
        <v>45</v>
      </c>
      <c r="D29" s="176" t="s">
        <v>156</v>
      </c>
      <c r="E29" s="170" t="s">
        <v>64</v>
      </c>
      <c r="F29" s="147" t="s">
        <v>98</v>
      </c>
      <c r="G29" s="186"/>
    </row>
    <row r="30" spans="2:7" s="9" customFormat="1" ht="30" customHeight="1" x14ac:dyDescent="0.25">
      <c r="B30" s="174"/>
      <c r="C30" s="180"/>
      <c r="D30" s="177"/>
      <c r="E30" s="171"/>
      <c r="F30" s="143" t="s">
        <v>99</v>
      </c>
      <c r="G30" s="186"/>
    </row>
    <row r="31" spans="2:7" s="9" customFormat="1" ht="35.25" customHeight="1" x14ac:dyDescent="0.25">
      <c r="B31" s="174"/>
      <c r="C31" s="180"/>
      <c r="D31" s="177"/>
      <c r="E31" s="171"/>
      <c r="F31" s="148" t="s">
        <v>100</v>
      </c>
      <c r="G31" s="186"/>
    </row>
    <row r="32" spans="2:7" s="9" customFormat="1" ht="20.25" customHeight="1" x14ac:dyDescent="0.25">
      <c r="B32" s="173">
        <v>8</v>
      </c>
      <c r="C32" s="179" t="s">
        <v>73</v>
      </c>
      <c r="D32" s="176" t="s">
        <v>46</v>
      </c>
      <c r="E32" s="170" t="s">
        <v>44</v>
      </c>
      <c r="F32" s="141" t="s">
        <v>74</v>
      </c>
      <c r="G32" s="186"/>
    </row>
    <row r="33" spans="2:7" s="9" customFormat="1" ht="20.25" customHeight="1" x14ac:dyDescent="0.25">
      <c r="B33" s="174"/>
      <c r="C33" s="180"/>
      <c r="D33" s="177"/>
      <c r="E33" s="171"/>
      <c r="F33" s="142" t="s">
        <v>83</v>
      </c>
      <c r="G33" s="186"/>
    </row>
    <row r="34" spans="2:7" s="9" customFormat="1" ht="20.25" customHeight="1" x14ac:dyDescent="0.25">
      <c r="B34" s="174"/>
      <c r="C34" s="180"/>
      <c r="D34" s="177"/>
      <c r="E34" s="171"/>
      <c r="F34" s="142" t="s">
        <v>84</v>
      </c>
      <c r="G34" s="186"/>
    </row>
    <row r="35" spans="2:7" s="9" customFormat="1" ht="20.25" customHeight="1" thickBot="1" x14ac:dyDescent="0.3">
      <c r="B35" s="182" t="s">
        <v>1</v>
      </c>
      <c r="C35" s="183"/>
      <c r="D35" s="184"/>
      <c r="E35" s="151" t="s">
        <v>75</v>
      </c>
      <c r="F35" s="152"/>
      <c r="G35" s="23">
        <f>SUM(G4:G34)</f>
        <v>0</v>
      </c>
    </row>
    <row r="36" spans="2:7" x14ac:dyDescent="0.25">
      <c r="B36" s="4"/>
      <c r="C36" s="4"/>
      <c r="D36" s="4"/>
      <c r="E36" s="1"/>
      <c r="F36" s="4"/>
      <c r="G36" s="1"/>
    </row>
    <row r="37" spans="2:7" x14ac:dyDescent="0.25">
      <c r="B37" s="4"/>
      <c r="C37" s="4"/>
      <c r="D37" s="4"/>
      <c r="E37" s="1"/>
      <c r="F37" s="4"/>
      <c r="G37" s="1"/>
    </row>
  </sheetData>
  <mergeCells count="45">
    <mergeCell ref="G23:G28"/>
    <mergeCell ref="G29:G31"/>
    <mergeCell ref="G32:G34"/>
    <mergeCell ref="G2:G3"/>
    <mergeCell ref="G4:G9"/>
    <mergeCell ref="G10:G11"/>
    <mergeCell ref="G12:G14"/>
    <mergeCell ref="G15:G17"/>
    <mergeCell ref="G18:G22"/>
    <mergeCell ref="B10:B11"/>
    <mergeCell ref="C10:C11"/>
    <mergeCell ref="D10:D11"/>
    <mergeCell ref="E10:E11"/>
    <mergeCell ref="B2:F2"/>
    <mergeCell ref="B4:B9"/>
    <mergeCell ref="C4:C9"/>
    <mergeCell ref="D4:D9"/>
    <mergeCell ref="E4:E9"/>
    <mergeCell ref="B29:B31"/>
    <mergeCell ref="C29:C31"/>
    <mergeCell ref="D29:D31"/>
    <mergeCell ref="E29:E31"/>
    <mergeCell ref="B18:B22"/>
    <mergeCell ref="C18:C22"/>
    <mergeCell ref="D18:D22"/>
    <mergeCell ref="E18:E22"/>
    <mergeCell ref="B23:B28"/>
    <mergeCell ref="C23:C28"/>
    <mergeCell ref="D23:D28"/>
    <mergeCell ref="E23:E28"/>
    <mergeCell ref="B35:D35"/>
    <mergeCell ref="B32:B34"/>
    <mergeCell ref="C32:C34"/>
    <mergeCell ref="D32:D34"/>
    <mergeCell ref="E32:E34"/>
    <mergeCell ref="F15:F17"/>
    <mergeCell ref="E12:E14"/>
    <mergeCell ref="B12:B14"/>
    <mergeCell ref="D12:D14"/>
    <mergeCell ref="C12:C14"/>
    <mergeCell ref="F12:F14"/>
    <mergeCell ref="B15:B17"/>
    <mergeCell ref="C15:C17"/>
    <mergeCell ref="D15:D17"/>
    <mergeCell ref="E15:E17"/>
  </mergeCells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7"/>
  <sheetViews>
    <sheetView topLeftCell="A22" workbookViewId="0">
      <selection activeCell="G86" sqref="G86"/>
    </sheetView>
  </sheetViews>
  <sheetFormatPr defaultColWidth="9.140625" defaultRowHeight="12.75" x14ac:dyDescent="0.25"/>
  <cols>
    <col min="1" max="1" width="2.5703125" style="2" customWidth="1"/>
    <col min="2" max="2" width="21" style="2" customWidth="1"/>
    <col min="3" max="3" width="29" style="2" customWidth="1"/>
    <col min="4" max="4" width="33.140625" style="2" customWidth="1"/>
    <col min="5" max="7" width="17.42578125" style="2" customWidth="1"/>
    <col min="8" max="16384" width="9.140625" style="2"/>
  </cols>
  <sheetData>
    <row r="1" spans="2:7" ht="13.5" thickBot="1" x14ac:dyDescent="0.3">
      <c r="B1" s="3"/>
      <c r="C1" s="3"/>
      <c r="D1" s="3"/>
      <c r="E1" s="1"/>
    </row>
    <row r="2" spans="2:7" ht="22.5" customHeight="1" x14ac:dyDescent="0.25">
      <c r="B2" s="213" t="s">
        <v>151</v>
      </c>
      <c r="C2" s="214"/>
      <c r="D2" s="214"/>
      <c r="E2" s="215"/>
      <c r="F2" s="215"/>
      <c r="G2" s="216"/>
    </row>
    <row r="3" spans="2:7" ht="28.5" customHeight="1" x14ac:dyDescent="0.25">
      <c r="B3" s="201" t="s">
        <v>160</v>
      </c>
      <c r="C3" s="199" t="s">
        <v>113</v>
      </c>
      <c r="D3" s="197" t="s">
        <v>42</v>
      </c>
      <c r="E3" s="217" t="s">
        <v>132</v>
      </c>
      <c r="F3" s="217" t="s">
        <v>133</v>
      </c>
      <c r="G3" s="217" t="s">
        <v>134</v>
      </c>
    </row>
    <row r="4" spans="2:7" ht="28.5" customHeight="1" x14ac:dyDescent="0.25">
      <c r="B4" s="202"/>
      <c r="C4" s="200"/>
      <c r="D4" s="198"/>
      <c r="E4" s="218"/>
      <c r="F4" s="218"/>
      <c r="G4" s="218"/>
    </row>
    <row r="5" spans="2:7" s="9" customFormat="1" ht="17.25" customHeight="1" x14ac:dyDescent="0.25">
      <c r="B5" s="203" t="s">
        <v>108</v>
      </c>
      <c r="C5" s="204" t="s">
        <v>102</v>
      </c>
      <c r="D5" s="59" t="s">
        <v>167</v>
      </c>
      <c r="E5" s="45">
        <v>0</v>
      </c>
      <c r="F5" s="45">
        <v>0</v>
      </c>
      <c r="G5" s="41">
        <f>E5+F5</f>
        <v>0</v>
      </c>
    </row>
    <row r="6" spans="2:7" s="9" customFormat="1" ht="17.25" customHeight="1" x14ac:dyDescent="0.25">
      <c r="B6" s="190"/>
      <c r="C6" s="193"/>
      <c r="D6" s="59" t="s">
        <v>167</v>
      </c>
      <c r="E6" s="45">
        <v>0</v>
      </c>
      <c r="F6" s="45">
        <v>0</v>
      </c>
      <c r="G6" s="41">
        <f t="shared" ref="G6:G73" si="0">E6+F6</f>
        <v>0</v>
      </c>
    </row>
    <row r="7" spans="2:7" s="9" customFormat="1" ht="17.25" customHeight="1" x14ac:dyDescent="0.25">
      <c r="B7" s="190"/>
      <c r="C7" s="193"/>
      <c r="D7" s="60" t="s">
        <v>167</v>
      </c>
      <c r="E7" s="45">
        <v>0</v>
      </c>
      <c r="F7" s="45">
        <v>0</v>
      </c>
      <c r="G7" s="44">
        <f t="shared" si="0"/>
        <v>0</v>
      </c>
    </row>
    <row r="8" spans="2:7" s="9" customFormat="1" ht="17.25" customHeight="1" x14ac:dyDescent="0.25">
      <c r="B8" s="190"/>
      <c r="C8" s="193"/>
      <c r="D8" s="60" t="s">
        <v>167</v>
      </c>
      <c r="E8" s="45">
        <v>0</v>
      </c>
      <c r="F8" s="45">
        <v>0</v>
      </c>
      <c r="G8" s="44">
        <f t="shared" si="0"/>
        <v>0</v>
      </c>
    </row>
    <row r="9" spans="2:7" s="9" customFormat="1" ht="17.25" customHeight="1" x14ac:dyDescent="0.25">
      <c r="B9" s="190"/>
      <c r="C9" s="193"/>
      <c r="D9" s="60" t="s">
        <v>167</v>
      </c>
      <c r="E9" s="45">
        <v>0</v>
      </c>
      <c r="F9" s="45">
        <v>0</v>
      </c>
      <c r="G9" s="41">
        <f t="shared" si="0"/>
        <v>0</v>
      </c>
    </row>
    <row r="10" spans="2:7" s="9" customFormat="1" ht="17.25" customHeight="1" thickBot="1" x14ac:dyDescent="0.3">
      <c r="B10" s="190"/>
      <c r="C10" s="193"/>
      <c r="D10" s="60" t="s">
        <v>167</v>
      </c>
      <c r="E10" s="40">
        <v>0</v>
      </c>
      <c r="F10" s="40">
        <v>0</v>
      </c>
      <c r="G10" s="46">
        <f>E10+F10</f>
        <v>0</v>
      </c>
    </row>
    <row r="11" spans="2:7" ht="34.15" customHeight="1" thickBot="1" x14ac:dyDescent="0.3">
      <c r="B11" s="35" t="s">
        <v>109</v>
      </c>
      <c r="C11" s="36" t="s">
        <v>103</v>
      </c>
      <c r="D11" s="61" t="s">
        <v>167</v>
      </c>
      <c r="E11" s="49">
        <v>0</v>
      </c>
      <c r="F11" s="49">
        <v>0</v>
      </c>
      <c r="G11" s="48">
        <f>E11+F11</f>
        <v>0</v>
      </c>
    </row>
    <row r="12" spans="2:7" s="9" customFormat="1" ht="17.25" customHeight="1" x14ac:dyDescent="0.25">
      <c r="B12" s="205" t="s">
        <v>110</v>
      </c>
      <c r="C12" s="206" t="s">
        <v>111</v>
      </c>
      <c r="D12" s="62" t="s">
        <v>167</v>
      </c>
      <c r="E12" s="45">
        <v>0</v>
      </c>
      <c r="F12" s="45">
        <v>0</v>
      </c>
      <c r="G12" s="47">
        <f t="shared" si="0"/>
        <v>0</v>
      </c>
    </row>
    <row r="13" spans="2:7" s="9" customFormat="1" ht="17.25" customHeight="1" x14ac:dyDescent="0.25">
      <c r="B13" s="205"/>
      <c r="C13" s="206"/>
      <c r="D13" s="59" t="s">
        <v>167</v>
      </c>
      <c r="E13" s="45">
        <v>0</v>
      </c>
      <c r="F13" s="45">
        <v>0</v>
      </c>
      <c r="G13" s="41">
        <f t="shared" si="0"/>
        <v>0</v>
      </c>
    </row>
    <row r="14" spans="2:7" s="9" customFormat="1" ht="17.25" customHeight="1" x14ac:dyDescent="0.25">
      <c r="B14" s="205"/>
      <c r="C14" s="206"/>
      <c r="D14" s="59" t="s">
        <v>167</v>
      </c>
      <c r="E14" s="45">
        <v>0</v>
      </c>
      <c r="F14" s="45">
        <v>0</v>
      </c>
      <c r="G14" s="41">
        <f t="shared" si="0"/>
        <v>0</v>
      </c>
    </row>
    <row r="15" spans="2:7" s="9" customFormat="1" ht="17.25" customHeight="1" x14ac:dyDescent="0.25">
      <c r="B15" s="205"/>
      <c r="C15" s="206"/>
      <c r="D15" s="59" t="s">
        <v>167</v>
      </c>
      <c r="E15" s="45">
        <v>0</v>
      </c>
      <c r="F15" s="45">
        <v>0</v>
      </c>
      <c r="G15" s="41">
        <f t="shared" ref="G15" si="1">E15+F15</f>
        <v>0</v>
      </c>
    </row>
    <row r="16" spans="2:7" s="9" customFormat="1" ht="17.25" customHeight="1" x14ac:dyDescent="0.25">
      <c r="B16" s="205"/>
      <c r="C16" s="206"/>
      <c r="D16" s="59" t="s">
        <v>167</v>
      </c>
      <c r="E16" s="45">
        <v>0</v>
      </c>
      <c r="F16" s="45">
        <v>0</v>
      </c>
      <c r="G16" s="41">
        <f t="shared" si="0"/>
        <v>0</v>
      </c>
    </row>
    <row r="17" spans="2:7" s="9" customFormat="1" ht="17.25" customHeight="1" thickBot="1" x14ac:dyDescent="0.3">
      <c r="B17" s="205"/>
      <c r="C17" s="206"/>
      <c r="D17" s="63" t="s">
        <v>167</v>
      </c>
      <c r="E17" s="40">
        <v>0</v>
      </c>
      <c r="F17" s="40">
        <v>0</v>
      </c>
      <c r="G17" s="46">
        <f t="shared" si="0"/>
        <v>0</v>
      </c>
    </row>
    <row r="18" spans="2:7" s="9" customFormat="1" ht="17.25" customHeight="1" x14ac:dyDescent="0.25">
      <c r="B18" s="189" t="s">
        <v>112</v>
      </c>
      <c r="C18" s="192" t="s">
        <v>143</v>
      </c>
      <c r="D18" s="64" t="s">
        <v>167</v>
      </c>
      <c r="E18" s="50">
        <v>0</v>
      </c>
      <c r="F18" s="43">
        <v>0</v>
      </c>
      <c r="G18" s="42">
        <f t="shared" si="0"/>
        <v>0</v>
      </c>
    </row>
    <row r="19" spans="2:7" s="9" customFormat="1" ht="17.25" customHeight="1" x14ac:dyDescent="0.25">
      <c r="B19" s="190"/>
      <c r="C19" s="193"/>
      <c r="D19" s="60" t="s">
        <v>167</v>
      </c>
      <c r="E19" s="111">
        <v>0</v>
      </c>
      <c r="F19" s="45">
        <v>0</v>
      </c>
      <c r="G19" s="41">
        <f t="shared" si="0"/>
        <v>0</v>
      </c>
    </row>
    <row r="20" spans="2:7" s="9" customFormat="1" ht="17.25" customHeight="1" x14ac:dyDescent="0.25">
      <c r="B20" s="190"/>
      <c r="C20" s="193"/>
      <c r="D20" s="60" t="s">
        <v>167</v>
      </c>
      <c r="E20" s="111">
        <v>0</v>
      </c>
      <c r="F20" s="45">
        <v>0</v>
      </c>
      <c r="G20" s="41">
        <f t="shared" si="0"/>
        <v>0</v>
      </c>
    </row>
    <row r="21" spans="2:7" s="9" customFormat="1" ht="17.25" customHeight="1" x14ac:dyDescent="0.25">
      <c r="B21" s="190"/>
      <c r="C21" s="193"/>
      <c r="D21" s="60" t="s">
        <v>167</v>
      </c>
      <c r="E21" s="111">
        <v>0</v>
      </c>
      <c r="F21" s="45">
        <v>0</v>
      </c>
      <c r="G21" s="41">
        <f t="shared" si="0"/>
        <v>0</v>
      </c>
    </row>
    <row r="22" spans="2:7" s="9" customFormat="1" ht="17.25" customHeight="1" x14ac:dyDescent="0.25">
      <c r="B22" s="190"/>
      <c r="C22" s="193"/>
      <c r="D22" s="59" t="s">
        <v>167</v>
      </c>
      <c r="E22" s="111">
        <v>0</v>
      </c>
      <c r="F22" s="45">
        <v>0</v>
      </c>
      <c r="G22" s="41">
        <f t="shared" si="0"/>
        <v>0</v>
      </c>
    </row>
    <row r="23" spans="2:7" s="9" customFormat="1" ht="17.25" customHeight="1" thickBot="1" x14ac:dyDescent="0.3">
      <c r="B23" s="191"/>
      <c r="C23" s="194"/>
      <c r="D23" s="65" t="s">
        <v>167</v>
      </c>
      <c r="E23" s="112">
        <v>0</v>
      </c>
      <c r="F23" s="113">
        <v>0</v>
      </c>
      <c r="G23" s="46">
        <f t="shared" si="0"/>
        <v>0</v>
      </c>
    </row>
    <row r="24" spans="2:7" s="9" customFormat="1" ht="17.25" customHeight="1" x14ac:dyDescent="0.25">
      <c r="B24" s="190" t="s">
        <v>114</v>
      </c>
      <c r="C24" s="193" t="s">
        <v>164</v>
      </c>
      <c r="D24" s="62" t="s">
        <v>167</v>
      </c>
      <c r="E24" s="39">
        <v>0</v>
      </c>
      <c r="F24" s="39">
        <v>0</v>
      </c>
      <c r="G24" s="42">
        <f t="shared" si="0"/>
        <v>0</v>
      </c>
    </row>
    <row r="25" spans="2:7" s="9" customFormat="1" ht="17.25" customHeight="1" x14ac:dyDescent="0.25">
      <c r="B25" s="190"/>
      <c r="C25" s="193"/>
      <c r="D25" s="59" t="s">
        <v>167</v>
      </c>
      <c r="E25" s="45">
        <v>0</v>
      </c>
      <c r="F25" s="45">
        <v>0</v>
      </c>
      <c r="G25" s="41">
        <f t="shared" si="0"/>
        <v>0</v>
      </c>
    </row>
    <row r="26" spans="2:7" s="9" customFormat="1" ht="17.25" customHeight="1" x14ac:dyDescent="0.25">
      <c r="B26" s="190"/>
      <c r="C26" s="193"/>
      <c r="D26" s="59" t="s">
        <v>167</v>
      </c>
      <c r="E26" s="45">
        <v>0</v>
      </c>
      <c r="F26" s="45">
        <v>0</v>
      </c>
      <c r="G26" s="41">
        <f t="shared" si="0"/>
        <v>0</v>
      </c>
    </row>
    <row r="27" spans="2:7" s="9" customFormat="1" ht="17.25" customHeight="1" x14ac:dyDescent="0.25">
      <c r="B27" s="190"/>
      <c r="C27" s="193"/>
      <c r="D27" s="60" t="s">
        <v>167</v>
      </c>
      <c r="E27" s="45">
        <v>0</v>
      </c>
      <c r="F27" s="45">
        <v>0</v>
      </c>
      <c r="G27" s="41">
        <f t="shared" si="0"/>
        <v>0</v>
      </c>
    </row>
    <row r="28" spans="2:7" s="9" customFormat="1" ht="17.25" customHeight="1" x14ac:dyDescent="0.25">
      <c r="B28" s="190"/>
      <c r="C28" s="193"/>
      <c r="D28" s="60" t="s">
        <v>167</v>
      </c>
      <c r="E28" s="45">
        <v>0</v>
      </c>
      <c r="F28" s="45">
        <v>0</v>
      </c>
      <c r="G28" s="41">
        <f t="shared" si="0"/>
        <v>0</v>
      </c>
    </row>
    <row r="29" spans="2:7" s="9" customFormat="1" ht="17.25" customHeight="1" thickBot="1" x14ac:dyDescent="0.3">
      <c r="B29" s="190"/>
      <c r="C29" s="193"/>
      <c r="D29" s="66" t="s">
        <v>167</v>
      </c>
      <c r="E29" s="40">
        <v>0</v>
      </c>
      <c r="F29" s="40">
        <v>0</v>
      </c>
      <c r="G29" s="46">
        <f t="shared" si="0"/>
        <v>0</v>
      </c>
    </row>
    <row r="30" spans="2:7" s="9" customFormat="1" ht="17.25" customHeight="1" x14ac:dyDescent="0.25">
      <c r="B30" s="189" t="s">
        <v>115</v>
      </c>
      <c r="C30" s="192" t="s">
        <v>116</v>
      </c>
      <c r="D30" s="67" t="s">
        <v>167</v>
      </c>
      <c r="E30" s="50">
        <v>0</v>
      </c>
      <c r="F30" s="43">
        <v>0</v>
      </c>
      <c r="G30" s="42">
        <f t="shared" si="0"/>
        <v>0</v>
      </c>
    </row>
    <row r="31" spans="2:7" s="9" customFormat="1" ht="17.25" customHeight="1" x14ac:dyDescent="0.25">
      <c r="B31" s="190"/>
      <c r="C31" s="193"/>
      <c r="D31" s="59" t="s">
        <v>167</v>
      </c>
      <c r="E31" s="111">
        <v>0</v>
      </c>
      <c r="F31" s="45">
        <v>0</v>
      </c>
      <c r="G31" s="41">
        <f t="shared" ref="G31:G35" si="2">E31+F31</f>
        <v>0</v>
      </c>
    </row>
    <row r="32" spans="2:7" s="9" customFormat="1" ht="17.25" customHeight="1" x14ac:dyDescent="0.25">
      <c r="B32" s="190"/>
      <c r="C32" s="193"/>
      <c r="D32" s="59" t="s">
        <v>167</v>
      </c>
      <c r="E32" s="111">
        <v>0</v>
      </c>
      <c r="F32" s="45">
        <v>0</v>
      </c>
      <c r="G32" s="41">
        <f t="shared" si="2"/>
        <v>0</v>
      </c>
    </row>
    <row r="33" spans="2:7" s="9" customFormat="1" ht="17.25" customHeight="1" x14ac:dyDescent="0.25">
      <c r="B33" s="190"/>
      <c r="C33" s="193"/>
      <c r="D33" s="60" t="s">
        <v>167</v>
      </c>
      <c r="E33" s="111">
        <v>0</v>
      </c>
      <c r="F33" s="45">
        <v>0</v>
      </c>
      <c r="G33" s="41">
        <f t="shared" si="2"/>
        <v>0</v>
      </c>
    </row>
    <row r="34" spans="2:7" s="9" customFormat="1" ht="17.25" customHeight="1" x14ac:dyDescent="0.25">
      <c r="B34" s="190"/>
      <c r="C34" s="193"/>
      <c r="D34" s="60" t="s">
        <v>167</v>
      </c>
      <c r="E34" s="111">
        <v>0</v>
      </c>
      <c r="F34" s="45">
        <v>0</v>
      </c>
      <c r="G34" s="41">
        <f t="shared" si="2"/>
        <v>0</v>
      </c>
    </row>
    <row r="35" spans="2:7" s="9" customFormat="1" ht="17.25" customHeight="1" thickBot="1" x14ac:dyDescent="0.3">
      <c r="B35" s="191"/>
      <c r="C35" s="194"/>
      <c r="D35" s="65" t="s">
        <v>167</v>
      </c>
      <c r="E35" s="112">
        <v>0</v>
      </c>
      <c r="F35" s="113">
        <v>0</v>
      </c>
      <c r="G35" s="46">
        <f t="shared" si="2"/>
        <v>0</v>
      </c>
    </row>
    <row r="36" spans="2:7" s="9" customFormat="1" ht="17.25" customHeight="1" x14ac:dyDescent="0.25">
      <c r="B36" s="190" t="s">
        <v>117</v>
      </c>
      <c r="C36" s="193" t="s">
        <v>162</v>
      </c>
      <c r="D36" s="62" t="s">
        <v>167</v>
      </c>
      <c r="E36" s="39">
        <v>0</v>
      </c>
      <c r="F36" s="39">
        <v>0</v>
      </c>
      <c r="G36" s="42">
        <f t="shared" si="0"/>
        <v>0</v>
      </c>
    </row>
    <row r="37" spans="2:7" s="9" customFormat="1" ht="17.25" customHeight="1" x14ac:dyDescent="0.25">
      <c r="B37" s="190"/>
      <c r="C37" s="193"/>
      <c r="D37" s="59" t="s">
        <v>167</v>
      </c>
      <c r="E37" s="45">
        <v>0</v>
      </c>
      <c r="F37" s="45">
        <v>0</v>
      </c>
      <c r="G37" s="41">
        <f t="shared" si="0"/>
        <v>0</v>
      </c>
    </row>
    <row r="38" spans="2:7" s="9" customFormat="1" ht="17.25" customHeight="1" x14ac:dyDescent="0.25">
      <c r="B38" s="190"/>
      <c r="C38" s="193"/>
      <c r="D38" s="59" t="s">
        <v>167</v>
      </c>
      <c r="E38" s="45">
        <v>0</v>
      </c>
      <c r="F38" s="45">
        <v>0</v>
      </c>
      <c r="G38" s="41">
        <f t="shared" si="0"/>
        <v>0</v>
      </c>
    </row>
    <row r="39" spans="2:7" s="9" customFormat="1" ht="17.25" customHeight="1" x14ac:dyDescent="0.25">
      <c r="B39" s="190"/>
      <c r="C39" s="193"/>
      <c r="D39" s="60" t="s">
        <v>167</v>
      </c>
      <c r="E39" s="45">
        <v>0</v>
      </c>
      <c r="F39" s="45">
        <v>0</v>
      </c>
      <c r="G39" s="41">
        <f t="shared" si="0"/>
        <v>0</v>
      </c>
    </row>
    <row r="40" spans="2:7" s="9" customFormat="1" ht="17.25" customHeight="1" x14ac:dyDescent="0.25">
      <c r="B40" s="190"/>
      <c r="C40" s="193"/>
      <c r="D40" s="60" t="s">
        <v>167</v>
      </c>
      <c r="E40" s="45">
        <v>0</v>
      </c>
      <c r="F40" s="45">
        <v>0</v>
      </c>
      <c r="G40" s="41">
        <f t="shared" si="0"/>
        <v>0</v>
      </c>
    </row>
    <row r="41" spans="2:7" s="9" customFormat="1" ht="17.25" customHeight="1" thickBot="1" x14ac:dyDescent="0.3">
      <c r="B41" s="190"/>
      <c r="C41" s="193"/>
      <c r="D41" s="66" t="s">
        <v>167</v>
      </c>
      <c r="E41" s="40">
        <v>0</v>
      </c>
      <c r="F41" s="40">
        <v>0</v>
      </c>
      <c r="G41" s="46">
        <f t="shared" si="0"/>
        <v>0</v>
      </c>
    </row>
    <row r="42" spans="2:7" s="9" customFormat="1" ht="17.25" customHeight="1" x14ac:dyDescent="0.25">
      <c r="B42" s="189" t="s">
        <v>118</v>
      </c>
      <c r="C42" s="192" t="s">
        <v>144</v>
      </c>
      <c r="D42" s="67" t="s">
        <v>167</v>
      </c>
      <c r="E42" s="50">
        <v>0</v>
      </c>
      <c r="F42" s="43">
        <v>0</v>
      </c>
      <c r="G42" s="42">
        <f t="shared" si="0"/>
        <v>0</v>
      </c>
    </row>
    <row r="43" spans="2:7" s="9" customFormat="1" ht="17.25" customHeight="1" x14ac:dyDescent="0.25">
      <c r="B43" s="190"/>
      <c r="C43" s="193"/>
      <c r="D43" s="59" t="s">
        <v>167</v>
      </c>
      <c r="E43" s="111">
        <v>0</v>
      </c>
      <c r="F43" s="45">
        <v>0</v>
      </c>
      <c r="G43" s="41">
        <f t="shared" si="0"/>
        <v>0</v>
      </c>
    </row>
    <row r="44" spans="2:7" s="9" customFormat="1" ht="17.25" customHeight="1" x14ac:dyDescent="0.25">
      <c r="B44" s="190"/>
      <c r="C44" s="193"/>
      <c r="D44" s="60" t="s">
        <v>167</v>
      </c>
      <c r="E44" s="111">
        <v>0</v>
      </c>
      <c r="F44" s="45">
        <v>0</v>
      </c>
      <c r="G44" s="41">
        <f t="shared" ref="G44:G47" si="3">E44+F44</f>
        <v>0</v>
      </c>
    </row>
    <row r="45" spans="2:7" s="9" customFormat="1" ht="17.25" customHeight="1" x14ac:dyDescent="0.25">
      <c r="B45" s="190"/>
      <c r="C45" s="193"/>
      <c r="D45" s="60" t="s">
        <v>167</v>
      </c>
      <c r="E45" s="111">
        <v>0</v>
      </c>
      <c r="F45" s="45">
        <v>0</v>
      </c>
      <c r="G45" s="41">
        <f t="shared" si="3"/>
        <v>0</v>
      </c>
    </row>
    <row r="46" spans="2:7" s="9" customFormat="1" ht="17.25" customHeight="1" x14ac:dyDescent="0.25">
      <c r="B46" s="190"/>
      <c r="C46" s="193"/>
      <c r="D46" s="60" t="s">
        <v>167</v>
      </c>
      <c r="E46" s="111">
        <v>0</v>
      </c>
      <c r="F46" s="45">
        <v>0</v>
      </c>
      <c r="G46" s="41">
        <f t="shared" si="3"/>
        <v>0</v>
      </c>
    </row>
    <row r="47" spans="2:7" s="9" customFormat="1" ht="17.25" customHeight="1" thickBot="1" x14ac:dyDescent="0.3">
      <c r="B47" s="191"/>
      <c r="C47" s="194"/>
      <c r="D47" s="65" t="s">
        <v>167</v>
      </c>
      <c r="E47" s="112">
        <v>0</v>
      </c>
      <c r="F47" s="113">
        <v>0</v>
      </c>
      <c r="G47" s="46">
        <f t="shared" si="3"/>
        <v>0</v>
      </c>
    </row>
    <row r="48" spans="2:7" s="9" customFormat="1" ht="17.25" customHeight="1" x14ac:dyDescent="0.25">
      <c r="B48" s="190" t="s">
        <v>119</v>
      </c>
      <c r="C48" s="193" t="s">
        <v>145</v>
      </c>
      <c r="D48" s="62" t="s">
        <v>167</v>
      </c>
      <c r="E48" s="39">
        <v>0</v>
      </c>
      <c r="F48" s="39">
        <v>0</v>
      </c>
      <c r="G48" s="42">
        <f t="shared" si="0"/>
        <v>0</v>
      </c>
    </row>
    <row r="49" spans="2:7" s="9" customFormat="1" ht="17.25" customHeight="1" x14ac:dyDescent="0.25">
      <c r="B49" s="190"/>
      <c r="C49" s="193"/>
      <c r="D49" s="59" t="s">
        <v>167</v>
      </c>
      <c r="E49" s="45">
        <v>0</v>
      </c>
      <c r="F49" s="45">
        <v>0</v>
      </c>
      <c r="G49" s="41">
        <f t="shared" ref="G49:G53" si="4">E49+F49</f>
        <v>0</v>
      </c>
    </row>
    <row r="50" spans="2:7" s="9" customFormat="1" ht="17.25" customHeight="1" x14ac:dyDescent="0.25">
      <c r="B50" s="190"/>
      <c r="C50" s="193"/>
      <c r="D50" s="60" t="s">
        <v>167</v>
      </c>
      <c r="E50" s="45">
        <v>0</v>
      </c>
      <c r="F50" s="45">
        <v>0</v>
      </c>
      <c r="G50" s="41">
        <f t="shared" si="4"/>
        <v>0</v>
      </c>
    </row>
    <row r="51" spans="2:7" s="9" customFormat="1" ht="17.25" customHeight="1" x14ac:dyDescent="0.25">
      <c r="B51" s="190"/>
      <c r="C51" s="193"/>
      <c r="D51" s="60" t="s">
        <v>167</v>
      </c>
      <c r="E51" s="45">
        <v>0</v>
      </c>
      <c r="F51" s="45">
        <v>0</v>
      </c>
      <c r="G51" s="41">
        <f t="shared" si="4"/>
        <v>0</v>
      </c>
    </row>
    <row r="52" spans="2:7" s="9" customFormat="1" ht="17.25" customHeight="1" x14ac:dyDescent="0.25">
      <c r="B52" s="190"/>
      <c r="C52" s="193"/>
      <c r="D52" s="60" t="s">
        <v>167</v>
      </c>
      <c r="E52" s="45">
        <v>0</v>
      </c>
      <c r="F52" s="45">
        <v>0</v>
      </c>
      <c r="G52" s="41">
        <f t="shared" si="4"/>
        <v>0</v>
      </c>
    </row>
    <row r="53" spans="2:7" s="9" customFormat="1" ht="17.25" customHeight="1" thickBot="1" x14ac:dyDescent="0.3">
      <c r="B53" s="190"/>
      <c r="C53" s="193"/>
      <c r="D53" s="66" t="s">
        <v>167</v>
      </c>
      <c r="E53" s="40">
        <v>0</v>
      </c>
      <c r="F53" s="40">
        <v>0</v>
      </c>
      <c r="G53" s="46">
        <f t="shared" si="4"/>
        <v>0</v>
      </c>
    </row>
    <row r="54" spans="2:7" s="9" customFormat="1" ht="17.25" customHeight="1" x14ac:dyDescent="0.25">
      <c r="B54" s="189" t="s">
        <v>120</v>
      </c>
      <c r="C54" s="192" t="s">
        <v>146</v>
      </c>
      <c r="D54" s="67" t="s">
        <v>167</v>
      </c>
      <c r="E54" s="50">
        <v>0</v>
      </c>
      <c r="F54" s="43">
        <v>0</v>
      </c>
      <c r="G54" s="42">
        <f t="shared" si="0"/>
        <v>0</v>
      </c>
    </row>
    <row r="55" spans="2:7" s="9" customFormat="1" ht="17.25" customHeight="1" x14ac:dyDescent="0.25">
      <c r="B55" s="190"/>
      <c r="C55" s="193"/>
      <c r="D55" s="59" t="s">
        <v>167</v>
      </c>
      <c r="E55" s="111">
        <v>0</v>
      </c>
      <c r="F55" s="45">
        <v>0</v>
      </c>
      <c r="G55" s="41">
        <f t="shared" si="0"/>
        <v>0</v>
      </c>
    </row>
    <row r="56" spans="2:7" s="9" customFormat="1" ht="17.25" customHeight="1" x14ac:dyDescent="0.25">
      <c r="B56" s="190"/>
      <c r="C56" s="193"/>
      <c r="D56" s="59" t="s">
        <v>167</v>
      </c>
      <c r="E56" s="111">
        <v>0</v>
      </c>
      <c r="F56" s="45">
        <v>0</v>
      </c>
      <c r="G56" s="41">
        <f t="shared" si="0"/>
        <v>0</v>
      </c>
    </row>
    <row r="57" spans="2:7" s="9" customFormat="1" ht="17.25" customHeight="1" x14ac:dyDescent="0.25">
      <c r="B57" s="190"/>
      <c r="C57" s="193"/>
      <c r="D57" s="60" t="s">
        <v>167</v>
      </c>
      <c r="E57" s="111">
        <v>0</v>
      </c>
      <c r="F57" s="45">
        <v>0</v>
      </c>
      <c r="G57" s="41">
        <f t="shared" si="0"/>
        <v>0</v>
      </c>
    </row>
    <row r="58" spans="2:7" s="9" customFormat="1" ht="17.25" customHeight="1" x14ac:dyDescent="0.25">
      <c r="B58" s="190"/>
      <c r="C58" s="193"/>
      <c r="D58" s="60" t="s">
        <v>167</v>
      </c>
      <c r="E58" s="111">
        <v>0</v>
      </c>
      <c r="F58" s="45">
        <v>0</v>
      </c>
      <c r="G58" s="41">
        <f t="shared" si="0"/>
        <v>0</v>
      </c>
    </row>
    <row r="59" spans="2:7" s="9" customFormat="1" ht="17.25" customHeight="1" thickBot="1" x14ac:dyDescent="0.3">
      <c r="B59" s="191"/>
      <c r="C59" s="194"/>
      <c r="D59" s="65" t="s">
        <v>167</v>
      </c>
      <c r="E59" s="112">
        <v>0</v>
      </c>
      <c r="F59" s="113">
        <v>0</v>
      </c>
      <c r="G59" s="46">
        <f t="shared" si="0"/>
        <v>0</v>
      </c>
    </row>
    <row r="60" spans="2:7" s="9" customFormat="1" ht="17.25" customHeight="1" x14ac:dyDescent="0.25">
      <c r="B60" s="190" t="s">
        <v>121</v>
      </c>
      <c r="C60" s="193" t="s">
        <v>122</v>
      </c>
      <c r="D60" s="62" t="s">
        <v>167</v>
      </c>
      <c r="E60" s="39">
        <v>0</v>
      </c>
      <c r="F60" s="39">
        <v>0</v>
      </c>
      <c r="G60" s="42">
        <f t="shared" si="0"/>
        <v>0</v>
      </c>
    </row>
    <row r="61" spans="2:7" s="9" customFormat="1" ht="17.25" customHeight="1" x14ac:dyDescent="0.25">
      <c r="B61" s="190"/>
      <c r="C61" s="193"/>
      <c r="D61" s="59" t="s">
        <v>167</v>
      </c>
      <c r="E61" s="45">
        <v>0</v>
      </c>
      <c r="F61" s="45">
        <v>0</v>
      </c>
      <c r="G61" s="41">
        <f t="shared" si="0"/>
        <v>0</v>
      </c>
    </row>
    <row r="62" spans="2:7" s="9" customFormat="1" ht="17.25" customHeight="1" x14ac:dyDescent="0.25">
      <c r="B62" s="190"/>
      <c r="C62" s="193"/>
      <c r="D62" s="59" t="s">
        <v>167</v>
      </c>
      <c r="E62" s="45">
        <v>0</v>
      </c>
      <c r="F62" s="45">
        <v>0</v>
      </c>
      <c r="G62" s="41">
        <f t="shared" si="0"/>
        <v>0</v>
      </c>
    </row>
    <row r="63" spans="2:7" s="9" customFormat="1" ht="17.25" customHeight="1" x14ac:dyDescent="0.25">
      <c r="B63" s="190"/>
      <c r="C63" s="193"/>
      <c r="D63" s="60" t="s">
        <v>167</v>
      </c>
      <c r="E63" s="45">
        <v>0</v>
      </c>
      <c r="F63" s="45">
        <v>0</v>
      </c>
      <c r="G63" s="41">
        <f t="shared" si="0"/>
        <v>0</v>
      </c>
    </row>
    <row r="64" spans="2:7" s="9" customFormat="1" ht="17.25" customHeight="1" x14ac:dyDescent="0.25">
      <c r="B64" s="190"/>
      <c r="C64" s="193"/>
      <c r="D64" s="60" t="s">
        <v>167</v>
      </c>
      <c r="E64" s="45">
        <v>0</v>
      </c>
      <c r="F64" s="45">
        <v>0</v>
      </c>
      <c r="G64" s="41">
        <f t="shared" si="0"/>
        <v>0</v>
      </c>
    </row>
    <row r="65" spans="2:7" s="9" customFormat="1" ht="17.25" customHeight="1" thickBot="1" x14ac:dyDescent="0.3">
      <c r="B65" s="190"/>
      <c r="C65" s="193"/>
      <c r="D65" s="66" t="s">
        <v>167</v>
      </c>
      <c r="E65" s="40">
        <v>0</v>
      </c>
      <c r="F65" s="40">
        <v>0</v>
      </c>
      <c r="G65" s="46">
        <f t="shared" si="0"/>
        <v>0</v>
      </c>
    </row>
    <row r="66" spans="2:7" s="9" customFormat="1" ht="17.25" customHeight="1" x14ac:dyDescent="0.25">
      <c r="B66" s="189" t="s">
        <v>123</v>
      </c>
      <c r="C66" s="192" t="s">
        <v>126</v>
      </c>
      <c r="D66" s="67" t="s">
        <v>167</v>
      </c>
      <c r="E66" s="50">
        <v>0</v>
      </c>
      <c r="F66" s="43">
        <v>0</v>
      </c>
      <c r="G66" s="42">
        <f t="shared" si="0"/>
        <v>0</v>
      </c>
    </row>
    <row r="67" spans="2:7" s="9" customFormat="1" ht="17.25" customHeight="1" x14ac:dyDescent="0.25">
      <c r="B67" s="190"/>
      <c r="C67" s="193"/>
      <c r="D67" s="59" t="s">
        <v>167</v>
      </c>
      <c r="E67" s="111">
        <v>0</v>
      </c>
      <c r="F67" s="45">
        <v>0</v>
      </c>
      <c r="G67" s="41">
        <f t="shared" si="0"/>
        <v>0</v>
      </c>
    </row>
    <row r="68" spans="2:7" s="9" customFormat="1" ht="17.25" customHeight="1" x14ac:dyDescent="0.25">
      <c r="B68" s="190"/>
      <c r="C68" s="193"/>
      <c r="D68" s="59" t="s">
        <v>167</v>
      </c>
      <c r="E68" s="111">
        <v>0</v>
      </c>
      <c r="F68" s="45">
        <v>0</v>
      </c>
      <c r="G68" s="41">
        <f t="shared" si="0"/>
        <v>0</v>
      </c>
    </row>
    <row r="69" spans="2:7" s="9" customFormat="1" ht="17.25" customHeight="1" x14ac:dyDescent="0.25">
      <c r="B69" s="190"/>
      <c r="C69" s="193"/>
      <c r="D69" s="60" t="s">
        <v>167</v>
      </c>
      <c r="E69" s="111">
        <v>0</v>
      </c>
      <c r="F69" s="45">
        <v>0</v>
      </c>
      <c r="G69" s="41">
        <f t="shared" si="0"/>
        <v>0</v>
      </c>
    </row>
    <row r="70" spans="2:7" s="9" customFormat="1" ht="17.25" customHeight="1" x14ac:dyDescent="0.25">
      <c r="B70" s="190"/>
      <c r="C70" s="193"/>
      <c r="D70" s="60" t="s">
        <v>167</v>
      </c>
      <c r="E70" s="111">
        <v>0</v>
      </c>
      <c r="F70" s="45">
        <v>0</v>
      </c>
      <c r="G70" s="41">
        <f t="shared" si="0"/>
        <v>0</v>
      </c>
    </row>
    <row r="71" spans="2:7" s="9" customFormat="1" ht="17.25" customHeight="1" thickBot="1" x14ac:dyDescent="0.3">
      <c r="B71" s="191"/>
      <c r="C71" s="194"/>
      <c r="D71" s="65" t="s">
        <v>167</v>
      </c>
      <c r="E71" s="112">
        <v>0</v>
      </c>
      <c r="F71" s="113">
        <v>0</v>
      </c>
      <c r="G71" s="46">
        <f t="shared" si="0"/>
        <v>0</v>
      </c>
    </row>
    <row r="72" spans="2:7" s="9" customFormat="1" ht="35.25" customHeight="1" thickBot="1" x14ac:dyDescent="0.3">
      <c r="B72" s="37" t="s">
        <v>125</v>
      </c>
      <c r="C72" s="38" t="s">
        <v>163</v>
      </c>
      <c r="D72" s="68" t="s">
        <v>167</v>
      </c>
      <c r="E72" s="100">
        <v>0</v>
      </c>
      <c r="F72" s="49">
        <v>0</v>
      </c>
      <c r="G72" s="48">
        <f t="shared" si="0"/>
        <v>0</v>
      </c>
    </row>
    <row r="73" spans="2:7" s="9" customFormat="1" ht="17.25" customHeight="1" x14ac:dyDescent="0.25">
      <c r="B73" s="189" t="s">
        <v>152</v>
      </c>
      <c r="C73" s="192" t="s">
        <v>147</v>
      </c>
      <c r="D73" s="67" t="s">
        <v>167</v>
      </c>
      <c r="E73" s="50">
        <v>0</v>
      </c>
      <c r="F73" s="43">
        <v>0</v>
      </c>
      <c r="G73" s="42">
        <f t="shared" si="0"/>
        <v>0</v>
      </c>
    </row>
    <row r="74" spans="2:7" s="9" customFormat="1" ht="17.25" customHeight="1" x14ac:dyDescent="0.25">
      <c r="B74" s="190"/>
      <c r="C74" s="193"/>
      <c r="D74" s="59" t="s">
        <v>167</v>
      </c>
      <c r="E74" s="111">
        <v>0</v>
      </c>
      <c r="F74" s="45">
        <v>0</v>
      </c>
      <c r="G74" s="41">
        <f t="shared" ref="G74:G78" si="5">E74+F74</f>
        <v>0</v>
      </c>
    </row>
    <row r="75" spans="2:7" s="9" customFormat="1" ht="17.25" customHeight="1" x14ac:dyDescent="0.25">
      <c r="B75" s="190"/>
      <c r="C75" s="193"/>
      <c r="D75" s="59" t="s">
        <v>167</v>
      </c>
      <c r="E75" s="111">
        <v>0</v>
      </c>
      <c r="F75" s="45">
        <v>0</v>
      </c>
      <c r="G75" s="41">
        <f t="shared" si="5"/>
        <v>0</v>
      </c>
    </row>
    <row r="76" spans="2:7" s="9" customFormat="1" ht="17.25" customHeight="1" x14ac:dyDescent="0.25">
      <c r="B76" s="190"/>
      <c r="C76" s="193"/>
      <c r="D76" s="60" t="s">
        <v>167</v>
      </c>
      <c r="E76" s="111">
        <v>0</v>
      </c>
      <c r="F76" s="45">
        <v>0</v>
      </c>
      <c r="G76" s="41">
        <f t="shared" si="5"/>
        <v>0</v>
      </c>
    </row>
    <row r="77" spans="2:7" s="9" customFormat="1" ht="17.25" customHeight="1" x14ac:dyDescent="0.25">
      <c r="B77" s="190"/>
      <c r="C77" s="193"/>
      <c r="D77" s="60" t="s">
        <v>167</v>
      </c>
      <c r="E77" s="111">
        <v>0</v>
      </c>
      <c r="F77" s="45">
        <v>0</v>
      </c>
      <c r="G77" s="41">
        <f t="shared" si="5"/>
        <v>0</v>
      </c>
    </row>
    <row r="78" spans="2:7" s="9" customFormat="1" ht="17.25" customHeight="1" thickBot="1" x14ac:dyDescent="0.3">
      <c r="B78" s="191"/>
      <c r="C78" s="194"/>
      <c r="D78" s="65" t="s">
        <v>167</v>
      </c>
      <c r="E78" s="112">
        <v>0</v>
      </c>
      <c r="F78" s="113">
        <v>0</v>
      </c>
      <c r="G78" s="46">
        <f t="shared" si="5"/>
        <v>0</v>
      </c>
    </row>
    <row r="79" spans="2:7" s="9" customFormat="1" ht="17.25" customHeight="1" x14ac:dyDescent="0.25">
      <c r="B79" s="207" t="s">
        <v>174</v>
      </c>
      <c r="C79" s="208"/>
      <c r="D79" s="62" t="s">
        <v>167</v>
      </c>
      <c r="E79" s="50">
        <v>0</v>
      </c>
      <c r="F79" s="43">
        <v>0</v>
      </c>
      <c r="G79" s="42">
        <f t="shared" ref="G79:G84" si="6">E79+F79</f>
        <v>0</v>
      </c>
    </row>
    <row r="80" spans="2:7" s="9" customFormat="1" ht="17.25" customHeight="1" x14ac:dyDescent="0.25">
      <c r="B80" s="209"/>
      <c r="C80" s="210"/>
      <c r="D80" s="59" t="s">
        <v>167</v>
      </c>
      <c r="E80" s="111">
        <v>0</v>
      </c>
      <c r="F80" s="45">
        <v>0</v>
      </c>
      <c r="G80" s="41">
        <f t="shared" si="6"/>
        <v>0</v>
      </c>
    </row>
    <row r="81" spans="2:7" s="9" customFormat="1" ht="17.25" customHeight="1" x14ac:dyDescent="0.25">
      <c r="B81" s="209"/>
      <c r="C81" s="210"/>
      <c r="D81" s="60" t="s">
        <v>167</v>
      </c>
      <c r="E81" s="111">
        <v>0</v>
      </c>
      <c r="F81" s="45">
        <v>0</v>
      </c>
      <c r="G81" s="41">
        <f t="shared" si="6"/>
        <v>0</v>
      </c>
    </row>
    <row r="82" spans="2:7" s="9" customFormat="1" ht="17.25" customHeight="1" x14ac:dyDescent="0.25">
      <c r="B82" s="209"/>
      <c r="C82" s="210"/>
      <c r="D82" s="60" t="s">
        <v>167</v>
      </c>
      <c r="E82" s="111">
        <v>0</v>
      </c>
      <c r="F82" s="45">
        <v>0</v>
      </c>
      <c r="G82" s="44">
        <f t="shared" si="6"/>
        <v>0</v>
      </c>
    </row>
    <row r="83" spans="2:7" s="9" customFormat="1" ht="17.25" customHeight="1" x14ac:dyDescent="0.25">
      <c r="B83" s="209"/>
      <c r="C83" s="210"/>
      <c r="D83" s="60" t="s">
        <v>167</v>
      </c>
      <c r="E83" s="111">
        <v>0</v>
      </c>
      <c r="F83" s="45">
        <v>0</v>
      </c>
      <c r="G83" s="44">
        <f t="shared" si="6"/>
        <v>0</v>
      </c>
    </row>
    <row r="84" spans="2:7" s="9" customFormat="1" ht="17.25" customHeight="1" thickBot="1" x14ac:dyDescent="0.3">
      <c r="B84" s="211"/>
      <c r="C84" s="212"/>
      <c r="D84" s="66" t="s">
        <v>167</v>
      </c>
      <c r="E84" s="112">
        <v>0</v>
      </c>
      <c r="F84" s="113">
        <v>0</v>
      </c>
      <c r="G84" s="41">
        <f t="shared" si="6"/>
        <v>0</v>
      </c>
    </row>
    <row r="85" spans="2:7" s="9" customFormat="1" ht="20.25" customHeight="1" thickBot="1" x14ac:dyDescent="0.3">
      <c r="B85" s="195" t="s">
        <v>136</v>
      </c>
      <c r="C85" s="196"/>
      <c r="D85" s="196"/>
      <c r="E85" s="51">
        <f>SUM(E5:E84)</f>
        <v>0</v>
      </c>
      <c r="F85" s="51">
        <f>SUM(F5:F84)</f>
        <v>0</v>
      </c>
      <c r="G85" s="51">
        <f>SUM(G5:G84)</f>
        <v>0</v>
      </c>
    </row>
    <row r="86" spans="2:7" x14ac:dyDescent="0.25">
      <c r="B86" s="11"/>
      <c r="C86" s="11"/>
      <c r="D86" s="11"/>
      <c r="E86" s="11"/>
    </row>
    <row r="87" spans="2:7" ht="3.75" customHeight="1" x14ac:dyDescent="0.25"/>
  </sheetData>
  <protectedRanges>
    <protectedRange sqref="D5:F84" name="imputazione 1"/>
  </protectedRanges>
  <mergeCells count="33">
    <mergeCell ref="C24:C29"/>
    <mergeCell ref="B79:C84"/>
    <mergeCell ref="B2:G2"/>
    <mergeCell ref="E3:E4"/>
    <mergeCell ref="F3:F4"/>
    <mergeCell ref="G3:G4"/>
    <mergeCell ref="B60:B65"/>
    <mergeCell ref="C60:C65"/>
    <mergeCell ref="B42:B47"/>
    <mergeCell ref="C42:C47"/>
    <mergeCell ref="B48:B53"/>
    <mergeCell ref="C48:C53"/>
    <mergeCell ref="B54:B59"/>
    <mergeCell ref="C54:C59"/>
    <mergeCell ref="C30:C35"/>
    <mergeCell ref="B36:B41"/>
    <mergeCell ref="B24:B29"/>
    <mergeCell ref="B30:B35"/>
    <mergeCell ref="C18:C23"/>
    <mergeCell ref="B85:D85"/>
    <mergeCell ref="D3:D4"/>
    <mergeCell ref="C3:C4"/>
    <mergeCell ref="B3:B4"/>
    <mergeCell ref="B66:B71"/>
    <mergeCell ref="C66:C71"/>
    <mergeCell ref="B73:B78"/>
    <mergeCell ref="C73:C78"/>
    <mergeCell ref="C36:C41"/>
    <mergeCell ref="B5:B10"/>
    <mergeCell ref="C5:C10"/>
    <mergeCell ref="B12:B17"/>
    <mergeCell ref="C12:C17"/>
    <mergeCell ref="B18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87"/>
  <sheetViews>
    <sheetView zoomScaleNormal="100" workbookViewId="0">
      <selection activeCell="G14" sqref="G14"/>
    </sheetView>
  </sheetViews>
  <sheetFormatPr defaultColWidth="9.140625" defaultRowHeight="12.75" x14ac:dyDescent="0.25"/>
  <cols>
    <col min="1" max="1" width="2.5703125" style="19" customWidth="1"/>
    <col min="2" max="2" width="24.28515625" style="19" customWidth="1"/>
    <col min="3" max="3" width="31.85546875" style="19" customWidth="1"/>
    <col min="4" max="4" width="36.42578125" style="19" customWidth="1"/>
    <col min="5" max="5" width="20.28515625" style="22" customWidth="1"/>
    <col min="6" max="9" width="17.42578125" style="19" customWidth="1"/>
    <col min="10" max="10" width="9.140625" style="19"/>
    <col min="11" max="11" width="23" style="19" customWidth="1"/>
    <col min="12" max="12" width="22.85546875" style="19" customWidth="1"/>
    <col min="13" max="16384" width="9.140625" style="19"/>
  </cols>
  <sheetData>
    <row r="1" spans="2:12" ht="13.5" thickBot="1" x14ac:dyDescent="0.3">
      <c r="B1" s="18"/>
      <c r="C1" s="18"/>
      <c r="D1" s="18"/>
      <c r="E1" s="10"/>
      <c r="F1" s="16"/>
      <c r="G1" s="16"/>
    </row>
    <row r="2" spans="2:12" ht="32.450000000000003" customHeight="1" thickBot="1" x14ac:dyDescent="0.3">
      <c r="B2" s="224" t="s">
        <v>148</v>
      </c>
      <c r="C2" s="225"/>
      <c r="D2" s="225"/>
      <c r="E2" s="225"/>
      <c r="F2" s="226"/>
      <c r="G2" s="226"/>
      <c r="H2" s="226"/>
      <c r="I2" s="227"/>
      <c r="K2" s="219" t="s">
        <v>183</v>
      </c>
      <c r="L2" s="220"/>
    </row>
    <row r="3" spans="2:12" ht="38.25" customHeight="1" x14ac:dyDescent="0.25">
      <c r="B3" s="228" t="s">
        <v>161</v>
      </c>
      <c r="C3" s="230" t="s">
        <v>113</v>
      </c>
      <c r="D3" s="230" t="s">
        <v>42</v>
      </c>
      <c r="E3" s="232" t="s">
        <v>104</v>
      </c>
      <c r="F3" s="234" t="s">
        <v>105</v>
      </c>
      <c r="G3" s="235"/>
      <c r="H3" s="235"/>
      <c r="I3" s="236"/>
      <c r="K3" s="221"/>
      <c r="L3" s="222"/>
    </row>
    <row r="4" spans="2:12" ht="65.25" customHeight="1" thickBot="1" x14ac:dyDescent="0.3">
      <c r="B4" s="229"/>
      <c r="C4" s="231"/>
      <c r="D4" s="231"/>
      <c r="E4" s="233"/>
      <c r="F4" s="57" t="s">
        <v>168</v>
      </c>
      <c r="G4" s="58" t="s">
        <v>169</v>
      </c>
      <c r="H4" s="58" t="s">
        <v>170</v>
      </c>
      <c r="I4" s="58" t="s">
        <v>107</v>
      </c>
      <c r="K4" s="55" t="s">
        <v>166</v>
      </c>
      <c r="L4" s="56" t="s">
        <v>165</v>
      </c>
    </row>
    <row r="5" spans="2:12" s="70" customFormat="1" ht="20.25" customHeight="1" thickBot="1" x14ac:dyDescent="0.3">
      <c r="B5" s="190" t="s">
        <v>108</v>
      </c>
      <c r="C5" s="193" t="s">
        <v>102</v>
      </c>
      <c r="D5" s="122" t="str">
        <f>'COSTO COMPLESSIVO'!D5</f>
        <v>…</v>
      </c>
      <c r="E5" s="123">
        <f>'COSTO COMPLESSIVO'!G5</f>
        <v>0</v>
      </c>
      <c r="F5" s="54">
        <v>0</v>
      </c>
      <c r="G5" s="69">
        <v>0</v>
      </c>
      <c r="H5" s="69">
        <v>0</v>
      </c>
      <c r="I5" s="69">
        <v>0</v>
      </c>
      <c r="K5" s="71">
        <f>E5-(F5+G5+H5+I5)</f>
        <v>0</v>
      </c>
      <c r="L5" s="72" t="str">
        <f>IF(K5=0,"OK","DA COMPLETARE")</f>
        <v>OK</v>
      </c>
    </row>
    <row r="6" spans="2:12" s="70" customFormat="1" ht="20.25" customHeight="1" x14ac:dyDescent="0.25">
      <c r="B6" s="190"/>
      <c r="C6" s="193"/>
      <c r="D6" s="153" t="str">
        <f>'COSTO COMPLESSIVO'!D6</f>
        <v>…</v>
      </c>
      <c r="E6" s="124">
        <f>'COSTO COMPLESSIVO'!G6</f>
        <v>0</v>
      </c>
      <c r="F6" s="52">
        <v>0</v>
      </c>
      <c r="G6" s="52">
        <v>0</v>
      </c>
      <c r="H6" s="52">
        <v>0</v>
      </c>
      <c r="I6" s="52">
        <v>0</v>
      </c>
      <c r="K6" s="71">
        <f t="shared" ref="K6:K80" si="0">E6-(F6+G6+H6+I6)</f>
        <v>0</v>
      </c>
      <c r="L6" s="72" t="str">
        <f t="shared" ref="L6:L12" si="1">IF(K6=0,"OK","DA COMPLETARE")</f>
        <v>OK</v>
      </c>
    </row>
    <row r="7" spans="2:12" s="70" customFormat="1" ht="20.25" customHeight="1" x14ac:dyDescent="0.25">
      <c r="B7" s="190"/>
      <c r="C7" s="193"/>
      <c r="D7" s="154" t="str">
        <f>'COSTO COMPLESSIVO'!D7</f>
        <v>…</v>
      </c>
      <c r="E7" s="124">
        <f>'COSTO COMPLESSIVO'!G7</f>
        <v>0</v>
      </c>
      <c r="F7" s="52">
        <v>0</v>
      </c>
      <c r="G7" s="52">
        <v>0</v>
      </c>
      <c r="H7" s="52">
        <v>0</v>
      </c>
      <c r="I7" s="52">
        <v>0</v>
      </c>
      <c r="K7" s="71">
        <f t="shared" si="0"/>
        <v>0</v>
      </c>
      <c r="L7" s="72" t="str">
        <f t="shared" si="1"/>
        <v>OK</v>
      </c>
    </row>
    <row r="8" spans="2:12" s="70" customFormat="1" ht="20.25" customHeight="1" x14ac:dyDescent="0.25">
      <c r="B8" s="190"/>
      <c r="C8" s="193"/>
      <c r="D8" s="154" t="str">
        <f>'COSTO COMPLESSIVO'!D8</f>
        <v>…</v>
      </c>
      <c r="E8" s="124">
        <f>'COSTO COMPLESSIVO'!G8</f>
        <v>0</v>
      </c>
      <c r="F8" s="52">
        <v>0</v>
      </c>
      <c r="G8" s="52">
        <v>0</v>
      </c>
      <c r="H8" s="52">
        <v>0</v>
      </c>
      <c r="I8" s="52">
        <v>0</v>
      </c>
      <c r="K8" s="71">
        <f t="shared" si="0"/>
        <v>0</v>
      </c>
      <c r="L8" s="72" t="str">
        <f t="shared" si="1"/>
        <v>OK</v>
      </c>
    </row>
    <row r="9" spans="2:12" s="70" customFormat="1" ht="20.25" customHeight="1" x14ac:dyDescent="0.25">
      <c r="B9" s="190"/>
      <c r="C9" s="193"/>
      <c r="D9" s="154" t="str">
        <f>'COSTO COMPLESSIVO'!D9</f>
        <v>…</v>
      </c>
      <c r="E9" s="124">
        <f>'COSTO COMPLESSIVO'!G9</f>
        <v>0</v>
      </c>
      <c r="F9" s="52">
        <v>0</v>
      </c>
      <c r="G9" s="52">
        <v>0</v>
      </c>
      <c r="H9" s="52">
        <v>0</v>
      </c>
      <c r="I9" s="52">
        <v>0</v>
      </c>
      <c r="K9" s="71">
        <f t="shared" si="0"/>
        <v>0</v>
      </c>
      <c r="L9" s="72" t="str">
        <f t="shared" si="1"/>
        <v>OK</v>
      </c>
    </row>
    <row r="10" spans="2:12" s="70" customFormat="1" ht="20.25" customHeight="1" thickBot="1" x14ac:dyDescent="0.3">
      <c r="B10" s="190"/>
      <c r="C10" s="193"/>
      <c r="D10" s="156" t="str">
        <f>'COSTO COMPLESSIVO'!D10</f>
        <v>…</v>
      </c>
      <c r="E10" s="125">
        <f>'COSTO COMPLESSIVO'!G10</f>
        <v>0</v>
      </c>
      <c r="F10" s="53">
        <v>0</v>
      </c>
      <c r="G10" s="53">
        <v>0</v>
      </c>
      <c r="H10" s="73">
        <v>0</v>
      </c>
      <c r="I10" s="73">
        <v>0</v>
      </c>
      <c r="K10" s="74">
        <f t="shared" si="0"/>
        <v>0</v>
      </c>
      <c r="L10" s="72" t="str">
        <f t="shared" si="1"/>
        <v>OK</v>
      </c>
    </row>
    <row r="11" spans="2:12" s="77" customFormat="1" ht="45" customHeight="1" thickBot="1" x14ac:dyDescent="0.3">
      <c r="B11" s="35" t="s">
        <v>109</v>
      </c>
      <c r="C11" s="36" t="s">
        <v>103</v>
      </c>
      <c r="D11" s="126" t="str">
        <f>'COSTO COMPLESSIVO'!D11</f>
        <v>…</v>
      </c>
      <c r="E11" s="127">
        <f>'COSTO COMPLESSIVO'!G11</f>
        <v>0</v>
      </c>
      <c r="F11" s="75">
        <v>0</v>
      </c>
      <c r="G11" s="76">
        <v>0</v>
      </c>
      <c r="H11" s="76">
        <v>0</v>
      </c>
      <c r="I11" s="76">
        <v>0</v>
      </c>
      <c r="K11" s="78">
        <f t="shared" si="0"/>
        <v>0</v>
      </c>
      <c r="L11" s="79" t="str">
        <f t="shared" si="1"/>
        <v>OK</v>
      </c>
    </row>
    <row r="12" spans="2:12" s="70" customFormat="1" ht="20.25" customHeight="1" x14ac:dyDescent="0.25">
      <c r="B12" s="205" t="s">
        <v>110</v>
      </c>
      <c r="C12" s="206" t="s">
        <v>111</v>
      </c>
      <c r="D12" s="153" t="str">
        <f>'COSTO COMPLESSIVO'!D12</f>
        <v>…</v>
      </c>
      <c r="E12" s="128">
        <f>'COSTO COMPLESSIVO'!G12</f>
        <v>0</v>
      </c>
      <c r="F12" s="54">
        <v>0</v>
      </c>
      <c r="G12" s="80">
        <v>0</v>
      </c>
      <c r="H12" s="80">
        <v>0</v>
      </c>
      <c r="I12" s="80">
        <v>0</v>
      </c>
      <c r="K12" s="81">
        <f t="shared" si="0"/>
        <v>0</v>
      </c>
      <c r="L12" s="82" t="str">
        <f t="shared" si="1"/>
        <v>OK</v>
      </c>
    </row>
    <row r="13" spans="2:12" s="70" customFormat="1" ht="20.25" customHeight="1" x14ac:dyDescent="0.25">
      <c r="B13" s="205"/>
      <c r="C13" s="206"/>
      <c r="D13" s="154" t="str">
        <f>'COSTO COMPLESSIVO'!D13</f>
        <v>…</v>
      </c>
      <c r="E13" s="124">
        <f>'COSTO COMPLESSIVO'!G13</f>
        <v>0</v>
      </c>
      <c r="F13" s="52">
        <v>0</v>
      </c>
      <c r="G13" s="52">
        <v>0</v>
      </c>
      <c r="H13" s="52">
        <v>0</v>
      </c>
      <c r="I13" s="52">
        <v>0</v>
      </c>
      <c r="K13" s="71">
        <f t="shared" si="0"/>
        <v>0</v>
      </c>
      <c r="L13" s="72" t="str">
        <f>IF(K13=0,"OK","DA COMPLETARE")</f>
        <v>OK</v>
      </c>
    </row>
    <row r="14" spans="2:12" s="70" customFormat="1" ht="20.25" customHeight="1" x14ac:dyDescent="0.25">
      <c r="B14" s="205"/>
      <c r="C14" s="206"/>
      <c r="D14" s="154" t="str">
        <f>'COSTO COMPLESSIVO'!D14</f>
        <v>…</v>
      </c>
      <c r="E14" s="124">
        <f>'COSTO COMPLESSIVO'!G14</f>
        <v>0</v>
      </c>
      <c r="F14" s="52">
        <v>0</v>
      </c>
      <c r="G14" s="52">
        <v>0</v>
      </c>
      <c r="H14" s="52">
        <v>0</v>
      </c>
      <c r="I14" s="52">
        <v>0</v>
      </c>
      <c r="K14" s="71">
        <f t="shared" si="0"/>
        <v>0</v>
      </c>
      <c r="L14" s="72" t="str">
        <f t="shared" ref="L14:L17" si="2">IF(K14=0,"OK","DA COMPLETARE")</f>
        <v>OK</v>
      </c>
    </row>
    <row r="15" spans="2:12" s="70" customFormat="1" ht="20.25" customHeight="1" x14ac:dyDescent="0.25">
      <c r="B15" s="205"/>
      <c r="C15" s="206"/>
      <c r="D15" s="154" t="str">
        <f>'COSTO COMPLESSIVO'!D15</f>
        <v>…</v>
      </c>
      <c r="E15" s="124">
        <f>'COSTO COMPLESSIVO'!G15</f>
        <v>0</v>
      </c>
      <c r="F15" s="52">
        <v>0</v>
      </c>
      <c r="G15" s="52">
        <v>0</v>
      </c>
      <c r="H15" s="52">
        <v>0</v>
      </c>
      <c r="I15" s="52">
        <v>0</v>
      </c>
      <c r="K15" s="71">
        <f t="shared" si="0"/>
        <v>0</v>
      </c>
      <c r="L15" s="72" t="str">
        <f t="shared" si="2"/>
        <v>OK</v>
      </c>
    </row>
    <row r="16" spans="2:12" s="70" customFormat="1" ht="20.25" customHeight="1" x14ac:dyDescent="0.25">
      <c r="B16" s="205"/>
      <c r="C16" s="206"/>
      <c r="D16" s="154" t="str">
        <f>'COSTO COMPLESSIVO'!D16</f>
        <v>…</v>
      </c>
      <c r="E16" s="124">
        <f>'COSTO COMPLESSIVO'!G16</f>
        <v>0</v>
      </c>
      <c r="F16" s="52">
        <v>0</v>
      </c>
      <c r="G16" s="52">
        <v>0</v>
      </c>
      <c r="H16" s="52">
        <v>0</v>
      </c>
      <c r="I16" s="52">
        <v>0</v>
      </c>
      <c r="K16" s="71">
        <f t="shared" si="0"/>
        <v>0</v>
      </c>
      <c r="L16" s="72" t="str">
        <f t="shared" si="2"/>
        <v>OK</v>
      </c>
    </row>
    <row r="17" spans="2:12" s="70" customFormat="1" ht="20.25" customHeight="1" thickBot="1" x14ac:dyDescent="0.3">
      <c r="B17" s="205"/>
      <c r="C17" s="206"/>
      <c r="D17" s="155" t="str">
        <f>'COSTO COMPLESSIVO'!D17</f>
        <v>…</v>
      </c>
      <c r="E17" s="125">
        <f>'COSTO COMPLESSIVO'!G17</f>
        <v>0</v>
      </c>
      <c r="F17" s="53">
        <v>0</v>
      </c>
      <c r="G17" s="53">
        <v>0</v>
      </c>
      <c r="H17" s="53">
        <v>0</v>
      </c>
      <c r="I17" s="53">
        <v>0</v>
      </c>
      <c r="K17" s="74">
        <f t="shared" si="0"/>
        <v>0</v>
      </c>
      <c r="L17" s="72" t="str">
        <f t="shared" si="2"/>
        <v>OK</v>
      </c>
    </row>
    <row r="18" spans="2:12" s="70" customFormat="1" ht="20.25" customHeight="1" x14ac:dyDescent="0.25">
      <c r="B18" s="189" t="s">
        <v>112</v>
      </c>
      <c r="C18" s="192" t="s">
        <v>143</v>
      </c>
      <c r="D18" s="153" t="str">
        <f>'COSTO COMPLESSIVO'!D18</f>
        <v>…</v>
      </c>
      <c r="E18" s="123">
        <f>'COSTO COMPLESSIVO'!G18</f>
        <v>0</v>
      </c>
      <c r="F18" s="54">
        <v>0</v>
      </c>
      <c r="G18" s="69">
        <v>0</v>
      </c>
      <c r="H18" s="69">
        <v>0</v>
      </c>
      <c r="I18" s="69">
        <v>0</v>
      </c>
      <c r="K18" s="83">
        <f t="shared" si="0"/>
        <v>0</v>
      </c>
      <c r="L18" s="84" t="str">
        <f t="shared" ref="L18:L85" si="3">IF(K18=0,"OK","DA COMPLETARE")</f>
        <v>OK</v>
      </c>
    </row>
    <row r="19" spans="2:12" s="70" customFormat="1" ht="20.25" customHeight="1" x14ac:dyDescent="0.25">
      <c r="B19" s="190"/>
      <c r="C19" s="193"/>
      <c r="D19" s="154" t="str">
        <f>'COSTO COMPLESSIVO'!D19</f>
        <v>…</v>
      </c>
      <c r="E19" s="124">
        <f>'COSTO COMPLESSIVO'!G19</f>
        <v>0</v>
      </c>
      <c r="F19" s="52">
        <v>0</v>
      </c>
      <c r="G19" s="52">
        <v>0</v>
      </c>
      <c r="H19" s="52">
        <v>0</v>
      </c>
      <c r="I19" s="52">
        <v>0</v>
      </c>
      <c r="K19" s="71">
        <f t="shared" si="0"/>
        <v>0</v>
      </c>
      <c r="L19" s="72" t="str">
        <f t="shared" si="3"/>
        <v>OK</v>
      </c>
    </row>
    <row r="20" spans="2:12" s="70" customFormat="1" ht="20.25" customHeight="1" x14ac:dyDescent="0.25">
      <c r="B20" s="190"/>
      <c r="C20" s="193"/>
      <c r="D20" s="154" t="str">
        <f>'COSTO COMPLESSIVO'!D20</f>
        <v>…</v>
      </c>
      <c r="E20" s="124">
        <f>'COSTO COMPLESSIVO'!G20</f>
        <v>0</v>
      </c>
      <c r="F20" s="52">
        <v>0</v>
      </c>
      <c r="G20" s="52">
        <v>0</v>
      </c>
      <c r="H20" s="52">
        <v>0</v>
      </c>
      <c r="I20" s="52">
        <v>0</v>
      </c>
      <c r="K20" s="71">
        <f t="shared" si="0"/>
        <v>0</v>
      </c>
      <c r="L20" s="72" t="str">
        <f t="shared" si="3"/>
        <v>OK</v>
      </c>
    </row>
    <row r="21" spans="2:12" s="70" customFormat="1" ht="20.25" customHeight="1" x14ac:dyDescent="0.25">
      <c r="B21" s="190"/>
      <c r="C21" s="193"/>
      <c r="D21" s="154" t="str">
        <f>'COSTO COMPLESSIVO'!D21</f>
        <v>…</v>
      </c>
      <c r="E21" s="124">
        <f>'COSTO COMPLESSIVO'!G21</f>
        <v>0</v>
      </c>
      <c r="F21" s="52">
        <v>0</v>
      </c>
      <c r="G21" s="52">
        <v>0</v>
      </c>
      <c r="H21" s="52">
        <v>0</v>
      </c>
      <c r="I21" s="52">
        <v>0</v>
      </c>
      <c r="K21" s="71">
        <f t="shared" si="0"/>
        <v>0</v>
      </c>
      <c r="L21" s="72" t="str">
        <f t="shared" si="3"/>
        <v>OK</v>
      </c>
    </row>
    <row r="22" spans="2:12" s="70" customFormat="1" ht="20.25" customHeight="1" x14ac:dyDescent="0.25">
      <c r="B22" s="190"/>
      <c r="C22" s="193"/>
      <c r="D22" s="154" t="str">
        <f>'COSTO COMPLESSIVO'!D22</f>
        <v>…</v>
      </c>
      <c r="E22" s="124">
        <f>'COSTO COMPLESSIVO'!G22</f>
        <v>0</v>
      </c>
      <c r="F22" s="52">
        <v>0</v>
      </c>
      <c r="G22" s="52">
        <v>0</v>
      </c>
      <c r="H22" s="52">
        <v>0</v>
      </c>
      <c r="I22" s="52">
        <v>0</v>
      </c>
      <c r="K22" s="71">
        <f t="shared" si="0"/>
        <v>0</v>
      </c>
      <c r="L22" s="72" t="str">
        <f t="shared" si="3"/>
        <v>OK</v>
      </c>
    </row>
    <row r="23" spans="2:12" s="70" customFormat="1" ht="20.25" customHeight="1" thickBot="1" x14ac:dyDescent="0.3">
      <c r="B23" s="191"/>
      <c r="C23" s="194"/>
      <c r="D23" s="155" t="str">
        <f>'COSTO COMPLESSIVO'!D23</f>
        <v>…</v>
      </c>
      <c r="E23" s="125">
        <f>'COSTO COMPLESSIVO'!G23</f>
        <v>0</v>
      </c>
      <c r="F23" s="53">
        <v>0</v>
      </c>
      <c r="G23" s="53">
        <v>0</v>
      </c>
      <c r="H23" s="53">
        <v>0</v>
      </c>
      <c r="I23" s="53">
        <v>0</v>
      </c>
      <c r="K23" s="85">
        <f t="shared" si="0"/>
        <v>0</v>
      </c>
      <c r="L23" s="86" t="str">
        <f t="shared" si="3"/>
        <v>OK</v>
      </c>
    </row>
    <row r="24" spans="2:12" s="70" customFormat="1" ht="20.25" customHeight="1" x14ac:dyDescent="0.25">
      <c r="B24" s="190" t="s">
        <v>114</v>
      </c>
      <c r="C24" s="193" t="s">
        <v>164</v>
      </c>
      <c r="D24" s="153" t="str">
        <f>'COSTO COMPLESSIVO'!D24</f>
        <v>…</v>
      </c>
      <c r="E24" s="123">
        <f>'COSTO COMPLESSIVO'!G24</f>
        <v>0</v>
      </c>
      <c r="F24" s="54">
        <v>0</v>
      </c>
      <c r="G24" s="54">
        <v>0</v>
      </c>
      <c r="H24" s="54">
        <v>0</v>
      </c>
      <c r="I24" s="54">
        <v>0</v>
      </c>
      <c r="K24" s="81">
        <f t="shared" si="0"/>
        <v>0</v>
      </c>
      <c r="L24" s="84" t="str">
        <f t="shared" si="3"/>
        <v>OK</v>
      </c>
    </row>
    <row r="25" spans="2:12" s="70" customFormat="1" ht="20.25" customHeight="1" x14ac:dyDescent="0.25">
      <c r="B25" s="190"/>
      <c r="C25" s="193"/>
      <c r="D25" s="154" t="str">
        <f>'COSTO COMPLESSIVO'!D25</f>
        <v>…</v>
      </c>
      <c r="E25" s="124">
        <f>'COSTO COMPLESSIVO'!G25</f>
        <v>0</v>
      </c>
      <c r="F25" s="52">
        <v>0</v>
      </c>
      <c r="G25" s="52">
        <v>0</v>
      </c>
      <c r="H25" s="52">
        <v>0</v>
      </c>
      <c r="I25" s="52">
        <v>0</v>
      </c>
      <c r="K25" s="71">
        <f t="shared" si="0"/>
        <v>0</v>
      </c>
      <c r="L25" s="72" t="str">
        <f t="shared" si="3"/>
        <v>OK</v>
      </c>
    </row>
    <row r="26" spans="2:12" s="70" customFormat="1" ht="20.25" customHeight="1" x14ac:dyDescent="0.25">
      <c r="B26" s="190"/>
      <c r="C26" s="193"/>
      <c r="D26" s="154" t="str">
        <f>'COSTO COMPLESSIVO'!D26</f>
        <v>…</v>
      </c>
      <c r="E26" s="124">
        <f>'COSTO COMPLESSIVO'!G26</f>
        <v>0</v>
      </c>
      <c r="F26" s="52">
        <v>0</v>
      </c>
      <c r="G26" s="52">
        <v>0</v>
      </c>
      <c r="H26" s="52">
        <v>0</v>
      </c>
      <c r="I26" s="52">
        <v>0</v>
      </c>
      <c r="K26" s="71">
        <f t="shared" si="0"/>
        <v>0</v>
      </c>
      <c r="L26" s="72" t="str">
        <f t="shared" si="3"/>
        <v>OK</v>
      </c>
    </row>
    <row r="27" spans="2:12" s="70" customFormat="1" ht="20.25" customHeight="1" x14ac:dyDescent="0.25">
      <c r="B27" s="190"/>
      <c r="C27" s="193"/>
      <c r="D27" s="154" t="str">
        <f>'COSTO COMPLESSIVO'!D27</f>
        <v>…</v>
      </c>
      <c r="E27" s="124">
        <f>'COSTO COMPLESSIVO'!G27</f>
        <v>0</v>
      </c>
      <c r="F27" s="52">
        <v>0</v>
      </c>
      <c r="G27" s="52">
        <v>0</v>
      </c>
      <c r="H27" s="52">
        <v>0</v>
      </c>
      <c r="I27" s="52">
        <v>0</v>
      </c>
      <c r="K27" s="71">
        <f t="shared" si="0"/>
        <v>0</v>
      </c>
      <c r="L27" s="72" t="str">
        <f t="shared" si="3"/>
        <v>OK</v>
      </c>
    </row>
    <row r="28" spans="2:12" s="70" customFormat="1" ht="20.25" customHeight="1" x14ac:dyDescent="0.25">
      <c r="B28" s="190"/>
      <c r="C28" s="193"/>
      <c r="D28" s="154" t="str">
        <f>'COSTO COMPLESSIVO'!D28</f>
        <v>…</v>
      </c>
      <c r="E28" s="124">
        <f>'COSTO COMPLESSIVO'!G28</f>
        <v>0</v>
      </c>
      <c r="F28" s="52">
        <v>0</v>
      </c>
      <c r="G28" s="52">
        <v>0</v>
      </c>
      <c r="H28" s="52">
        <v>0</v>
      </c>
      <c r="I28" s="52">
        <v>0</v>
      </c>
      <c r="K28" s="71">
        <f t="shared" si="0"/>
        <v>0</v>
      </c>
      <c r="L28" s="72" t="str">
        <f t="shared" si="3"/>
        <v>OK</v>
      </c>
    </row>
    <row r="29" spans="2:12" s="70" customFormat="1" ht="20.25" customHeight="1" thickBot="1" x14ac:dyDescent="0.3">
      <c r="B29" s="190"/>
      <c r="C29" s="193"/>
      <c r="D29" s="155" t="str">
        <f>'COSTO COMPLESSIVO'!D29</f>
        <v>…</v>
      </c>
      <c r="E29" s="125">
        <f>'COSTO COMPLESSIVO'!G29</f>
        <v>0</v>
      </c>
      <c r="F29" s="53">
        <v>0</v>
      </c>
      <c r="G29" s="53">
        <v>0</v>
      </c>
      <c r="H29" s="53">
        <v>0</v>
      </c>
      <c r="I29" s="53">
        <v>0</v>
      </c>
      <c r="K29" s="74">
        <f t="shared" si="0"/>
        <v>0</v>
      </c>
      <c r="L29" s="87" t="str">
        <f t="shared" si="3"/>
        <v>OK</v>
      </c>
    </row>
    <row r="30" spans="2:12" s="70" customFormat="1" ht="20.25" customHeight="1" x14ac:dyDescent="0.25">
      <c r="B30" s="189" t="s">
        <v>115</v>
      </c>
      <c r="C30" s="192" t="s">
        <v>116</v>
      </c>
      <c r="D30" s="153" t="str">
        <f>'COSTO COMPLESSIVO'!D30</f>
        <v>…</v>
      </c>
      <c r="E30" s="123">
        <f>'COSTO COMPLESSIVO'!G30</f>
        <v>0</v>
      </c>
      <c r="F30" s="54">
        <v>0</v>
      </c>
      <c r="G30" s="54">
        <v>0</v>
      </c>
      <c r="H30" s="54">
        <v>0</v>
      </c>
      <c r="I30" s="54">
        <v>0</v>
      </c>
      <c r="K30" s="83">
        <f t="shared" si="0"/>
        <v>0</v>
      </c>
      <c r="L30" s="82" t="str">
        <f t="shared" si="3"/>
        <v>OK</v>
      </c>
    </row>
    <row r="31" spans="2:12" s="70" customFormat="1" ht="20.25" customHeight="1" x14ac:dyDescent="0.25">
      <c r="B31" s="190"/>
      <c r="C31" s="193"/>
      <c r="D31" s="154" t="str">
        <f>'COSTO COMPLESSIVO'!D31</f>
        <v>…</v>
      </c>
      <c r="E31" s="124">
        <f>'COSTO COMPLESSIVO'!G31</f>
        <v>0</v>
      </c>
      <c r="F31" s="52">
        <v>0</v>
      </c>
      <c r="G31" s="52">
        <v>0</v>
      </c>
      <c r="H31" s="52">
        <v>0</v>
      </c>
      <c r="I31" s="52">
        <v>0</v>
      </c>
      <c r="K31" s="71">
        <f t="shared" si="0"/>
        <v>0</v>
      </c>
      <c r="L31" s="72" t="str">
        <f t="shared" si="3"/>
        <v>OK</v>
      </c>
    </row>
    <row r="32" spans="2:12" s="70" customFormat="1" ht="20.25" customHeight="1" x14ac:dyDescent="0.25">
      <c r="B32" s="190"/>
      <c r="C32" s="193"/>
      <c r="D32" s="154" t="str">
        <f>'COSTO COMPLESSIVO'!D32</f>
        <v>…</v>
      </c>
      <c r="E32" s="124">
        <f>'COSTO COMPLESSIVO'!G32</f>
        <v>0</v>
      </c>
      <c r="F32" s="52">
        <v>0</v>
      </c>
      <c r="G32" s="52">
        <v>0</v>
      </c>
      <c r="H32" s="52">
        <v>0</v>
      </c>
      <c r="I32" s="52">
        <v>0</v>
      </c>
      <c r="K32" s="71">
        <f t="shared" si="0"/>
        <v>0</v>
      </c>
      <c r="L32" s="72" t="str">
        <f t="shared" si="3"/>
        <v>OK</v>
      </c>
    </row>
    <row r="33" spans="2:12" s="70" customFormat="1" ht="20.25" customHeight="1" x14ac:dyDescent="0.25">
      <c r="B33" s="190"/>
      <c r="C33" s="193"/>
      <c r="D33" s="154" t="str">
        <f>'COSTO COMPLESSIVO'!D33</f>
        <v>…</v>
      </c>
      <c r="E33" s="124">
        <f>'COSTO COMPLESSIVO'!G33</f>
        <v>0</v>
      </c>
      <c r="F33" s="52">
        <v>0</v>
      </c>
      <c r="G33" s="52">
        <v>0</v>
      </c>
      <c r="H33" s="52">
        <v>0</v>
      </c>
      <c r="I33" s="52">
        <v>0</v>
      </c>
      <c r="K33" s="71">
        <f t="shared" si="0"/>
        <v>0</v>
      </c>
      <c r="L33" s="72" t="str">
        <f t="shared" si="3"/>
        <v>OK</v>
      </c>
    </row>
    <row r="34" spans="2:12" s="70" customFormat="1" ht="20.25" customHeight="1" x14ac:dyDescent="0.25">
      <c r="B34" s="190"/>
      <c r="C34" s="193"/>
      <c r="D34" s="154" t="str">
        <f>'COSTO COMPLESSIVO'!D34</f>
        <v>…</v>
      </c>
      <c r="E34" s="124">
        <f>'COSTO COMPLESSIVO'!G34</f>
        <v>0</v>
      </c>
      <c r="F34" s="52">
        <v>0</v>
      </c>
      <c r="G34" s="52">
        <v>0</v>
      </c>
      <c r="H34" s="52">
        <v>0</v>
      </c>
      <c r="I34" s="52">
        <v>0</v>
      </c>
      <c r="K34" s="71">
        <f t="shared" si="0"/>
        <v>0</v>
      </c>
      <c r="L34" s="72" t="str">
        <f t="shared" si="3"/>
        <v>OK</v>
      </c>
    </row>
    <row r="35" spans="2:12" s="70" customFormat="1" ht="20.25" customHeight="1" thickBot="1" x14ac:dyDescent="0.3">
      <c r="B35" s="191"/>
      <c r="C35" s="194"/>
      <c r="D35" s="155" t="str">
        <f>'COSTO COMPLESSIVO'!D35</f>
        <v>…</v>
      </c>
      <c r="E35" s="129">
        <f>'COSTO COMPLESSIVO'!G35</f>
        <v>0</v>
      </c>
      <c r="F35" s="53">
        <v>0</v>
      </c>
      <c r="G35" s="53">
        <v>0</v>
      </c>
      <c r="H35" s="53">
        <v>0</v>
      </c>
      <c r="I35" s="53">
        <v>0</v>
      </c>
      <c r="K35" s="85">
        <f t="shared" si="0"/>
        <v>0</v>
      </c>
      <c r="L35" s="86" t="str">
        <f t="shared" si="3"/>
        <v>OK</v>
      </c>
    </row>
    <row r="36" spans="2:12" s="70" customFormat="1" ht="20.25" customHeight="1" x14ac:dyDescent="0.25">
      <c r="B36" s="190" t="s">
        <v>117</v>
      </c>
      <c r="C36" s="193" t="s">
        <v>162</v>
      </c>
      <c r="D36" s="153" t="str">
        <f>'COSTO COMPLESSIVO'!D36</f>
        <v>…</v>
      </c>
      <c r="E36" s="128">
        <f>'COSTO COMPLESSIVO'!G36</f>
        <v>0</v>
      </c>
      <c r="F36" s="54">
        <v>0</v>
      </c>
      <c r="G36" s="54">
        <v>0</v>
      </c>
      <c r="H36" s="54">
        <v>0</v>
      </c>
      <c r="I36" s="54">
        <v>0</v>
      </c>
      <c r="K36" s="81">
        <f t="shared" si="0"/>
        <v>0</v>
      </c>
      <c r="L36" s="84" t="str">
        <f t="shared" si="3"/>
        <v>OK</v>
      </c>
    </row>
    <row r="37" spans="2:12" s="70" customFormat="1" ht="20.25" customHeight="1" x14ac:dyDescent="0.25">
      <c r="B37" s="190"/>
      <c r="C37" s="193"/>
      <c r="D37" s="154" t="str">
        <f>'COSTO COMPLESSIVO'!D37</f>
        <v>…</v>
      </c>
      <c r="E37" s="124">
        <f>'COSTO COMPLESSIVO'!G37</f>
        <v>0</v>
      </c>
      <c r="F37" s="52">
        <v>0</v>
      </c>
      <c r="G37" s="52">
        <v>0</v>
      </c>
      <c r="H37" s="52">
        <v>0</v>
      </c>
      <c r="I37" s="52">
        <v>0</v>
      </c>
      <c r="K37" s="71">
        <f t="shared" si="0"/>
        <v>0</v>
      </c>
      <c r="L37" s="72" t="str">
        <f t="shared" si="3"/>
        <v>OK</v>
      </c>
    </row>
    <row r="38" spans="2:12" s="70" customFormat="1" ht="20.25" customHeight="1" x14ac:dyDescent="0.25">
      <c r="B38" s="190"/>
      <c r="C38" s="193"/>
      <c r="D38" s="154" t="str">
        <f>'COSTO COMPLESSIVO'!D38</f>
        <v>…</v>
      </c>
      <c r="E38" s="124">
        <f>'COSTO COMPLESSIVO'!G38</f>
        <v>0</v>
      </c>
      <c r="F38" s="52">
        <v>0</v>
      </c>
      <c r="G38" s="52">
        <v>0</v>
      </c>
      <c r="H38" s="52">
        <v>0</v>
      </c>
      <c r="I38" s="52">
        <v>0</v>
      </c>
      <c r="K38" s="71">
        <f t="shared" ref="K38:K40" si="4">E38-(F38+G38+H38+I38)</f>
        <v>0</v>
      </c>
      <c r="L38" s="72" t="str">
        <f t="shared" si="3"/>
        <v>OK</v>
      </c>
    </row>
    <row r="39" spans="2:12" s="70" customFormat="1" ht="20.25" customHeight="1" x14ac:dyDescent="0.25">
      <c r="B39" s="190"/>
      <c r="C39" s="193"/>
      <c r="D39" s="154" t="str">
        <f>'COSTO COMPLESSIVO'!D39</f>
        <v>…</v>
      </c>
      <c r="E39" s="124">
        <f>'COSTO COMPLESSIVO'!G39</f>
        <v>0</v>
      </c>
      <c r="F39" s="52">
        <v>0</v>
      </c>
      <c r="G39" s="52">
        <v>0</v>
      </c>
      <c r="H39" s="52">
        <v>0</v>
      </c>
      <c r="I39" s="52">
        <v>0</v>
      </c>
      <c r="K39" s="71">
        <f t="shared" si="4"/>
        <v>0</v>
      </c>
      <c r="L39" s="72" t="str">
        <f t="shared" si="3"/>
        <v>OK</v>
      </c>
    </row>
    <row r="40" spans="2:12" s="70" customFormat="1" ht="20.25" customHeight="1" x14ac:dyDescent="0.25">
      <c r="B40" s="190"/>
      <c r="C40" s="193"/>
      <c r="D40" s="154" t="str">
        <f>'COSTO COMPLESSIVO'!D40</f>
        <v>…</v>
      </c>
      <c r="E40" s="124">
        <f>'COSTO COMPLESSIVO'!G40</f>
        <v>0</v>
      </c>
      <c r="F40" s="52">
        <v>0</v>
      </c>
      <c r="G40" s="52">
        <v>0</v>
      </c>
      <c r="H40" s="52">
        <v>0</v>
      </c>
      <c r="I40" s="52">
        <v>0</v>
      </c>
      <c r="K40" s="71">
        <f t="shared" si="4"/>
        <v>0</v>
      </c>
      <c r="L40" s="72" t="str">
        <f t="shared" si="3"/>
        <v>OK</v>
      </c>
    </row>
    <row r="41" spans="2:12" s="70" customFormat="1" ht="20.25" customHeight="1" thickBot="1" x14ac:dyDescent="0.3">
      <c r="B41" s="190"/>
      <c r="C41" s="193"/>
      <c r="D41" s="155" t="str">
        <f>'COSTO COMPLESSIVO'!D41</f>
        <v>…</v>
      </c>
      <c r="E41" s="124">
        <f>'COSTO COMPLESSIVO'!G41</f>
        <v>0</v>
      </c>
      <c r="F41" s="53">
        <v>0</v>
      </c>
      <c r="G41" s="53">
        <v>0</v>
      </c>
      <c r="H41" s="53">
        <v>0</v>
      </c>
      <c r="I41" s="53">
        <v>0</v>
      </c>
      <c r="K41" s="74">
        <f t="shared" si="0"/>
        <v>0</v>
      </c>
      <c r="L41" s="87" t="str">
        <f t="shared" si="3"/>
        <v>OK</v>
      </c>
    </row>
    <row r="42" spans="2:12" s="70" customFormat="1" ht="20.25" customHeight="1" x14ac:dyDescent="0.25">
      <c r="B42" s="189" t="s">
        <v>118</v>
      </c>
      <c r="C42" s="192" t="s">
        <v>144</v>
      </c>
      <c r="D42" s="153" t="str">
        <f>'COSTO COMPLESSIVO'!D42</f>
        <v>…</v>
      </c>
      <c r="E42" s="124">
        <f>'COSTO COMPLESSIVO'!G42</f>
        <v>0</v>
      </c>
      <c r="F42" s="54">
        <v>0</v>
      </c>
      <c r="G42" s="54">
        <v>0</v>
      </c>
      <c r="H42" s="54">
        <v>0</v>
      </c>
      <c r="I42" s="54">
        <v>0</v>
      </c>
      <c r="K42" s="83">
        <f t="shared" si="0"/>
        <v>0</v>
      </c>
      <c r="L42" s="82" t="str">
        <f t="shared" si="3"/>
        <v>OK</v>
      </c>
    </row>
    <row r="43" spans="2:12" s="70" customFormat="1" ht="20.25" customHeight="1" x14ac:dyDescent="0.25">
      <c r="B43" s="190"/>
      <c r="C43" s="193"/>
      <c r="D43" s="154" t="str">
        <f>'COSTO COMPLESSIVO'!D43</f>
        <v>…</v>
      </c>
      <c r="E43" s="124">
        <f>'COSTO COMPLESSIVO'!G43</f>
        <v>0</v>
      </c>
      <c r="F43" s="52">
        <v>0</v>
      </c>
      <c r="G43" s="52">
        <v>0</v>
      </c>
      <c r="H43" s="52">
        <v>0</v>
      </c>
      <c r="I43" s="52">
        <v>0</v>
      </c>
      <c r="K43" s="71">
        <f t="shared" si="0"/>
        <v>0</v>
      </c>
      <c r="L43" s="72" t="str">
        <f t="shared" si="3"/>
        <v>OK</v>
      </c>
    </row>
    <row r="44" spans="2:12" s="70" customFormat="1" ht="20.25" customHeight="1" x14ac:dyDescent="0.25">
      <c r="B44" s="190"/>
      <c r="C44" s="193"/>
      <c r="D44" s="154" t="str">
        <f>'COSTO COMPLESSIVO'!D44</f>
        <v>…</v>
      </c>
      <c r="E44" s="124">
        <f>'COSTO COMPLESSIVO'!G44</f>
        <v>0</v>
      </c>
      <c r="F44" s="52">
        <v>0</v>
      </c>
      <c r="G44" s="52">
        <v>0</v>
      </c>
      <c r="H44" s="52">
        <v>0</v>
      </c>
      <c r="I44" s="52">
        <v>0</v>
      </c>
      <c r="K44" s="71">
        <f t="shared" si="0"/>
        <v>0</v>
      </c>
      <c r="L44" s="72" t="str">
        <f t="shared" si="3"/>
        <v>OK</v>
      </c>
    </row>
    <row r="45" spans="2:12" s="70" customFormat="1" ht="20.25" customHeight="1" x14ac:dyDescent="0.25">
      <c r="B45" s="190"/>
      <c r="C45" s="193"/>
      <c r="D45" s="154" t="str">
        <f>'COSTO COMPLESSIVO'!D45</f>
        <v>…</v>
      </c>
      <c r="E45" s="124">
        <f>'COSTO COMPLESSIVO'!G45</f>
        <v>0</v>
      </c>
      <c r="F45" s="52">
        <v>0</v>
      </c>
      <c r="G45" s="52">
        <v>0</v>
      </c>
      <c r="H45" s="52">
        <v>0</v>
      </c>
      <c r="I45" s="52">
        <v>0</v>
      </c>
      <c r="K45" s="71">
        <f t="shared" ref="K45:K46" si="5">E45-(F45+G45+H45+I45)</f>
        <v>0</v>
      </c>
      <c r="L45" s="72" t="str">
        <f t="shared" si="3"/>
        <v>OK</v>
      </c>
    </row>
    <row r="46" spans="2:12" s="70" customFormat="1" ht="20.25" customHeight="1" x14ac:dyDescent="0.25">
      <c r="B46" s="190"/>
      <c r="C46" s="193"/>
      <c r="D46" s="154" t="str">
        <f>'COSTO COMPLESSIVO'!D46</f>
        <v>…</v>
      </c>
      <c r="E46" s="124">
        <f>'COSTO COMPLESSIVO'!G46</f>
        <v>0</v>
      </c>
      <c r="F46" s="52">
        <v>0</v>
      </c>
      <c r="G46" s="52">
        <v>0</v>
      </c>
      <c r="H46" s="52">
        <v>0</v>
      </c>
      <c r="I46" s="52">
        <v>0</v>
      </c>
      <c r="K46" s="71">
        <f t="shared" si="5"/>
        <v>0</v>
      </c>
      <c r="L46" s="72" t="str">
        <f t="shared" si="3"/>
        <v>OK</v>
      </c>
    </row>
    <row r="47" spans="2:12" s="70" customFormat="1" ht="20.25" customHeight="1" thickBot="1" x14ac:dyDescent="0.3">
      <c r="B47" s="191"/>
      <c r="C47" s="194"/>
      <c r="D47" s="155" t="str">
        <f>'COSTO COMPLESSIVO'!D47</f>
        <v>…</v>
      </c>
      <c r="E47" s="125">
        <f>'COSTO COMPLESSIVO'!G47</f>
        <v>0</v>
      </c>
      <c r="F47" s="53">
        <v>0</v>
      </c>
      <c r="G47" s="53">
        <v>0</v>
      </c>
      <c r="H47" s="53">
        <v>0</v>
      </c>
      <c r="I47" s="53">
        <v>0</v>
      </c>
      <c r="K47" s="85">
        <f t="shared" si="0"/>
        <v>0</v>
      </c>
      <c r="L47" s="86" t="str">
        <f t="shared" si="3"/>
        <v>OK</v>
      </c>
    </row>
    <row r="48" spans="2:12" s="70" customFormat="1" ht="20.25" customHeight="1" x14ac:dyDescent="0.25">
      <c r="B48" s="190" t="s">
        <v>119</v>
      </c>
      <c r="C48" s="193" t="s">
        <v>145</v>
      </c>
      <c r="D48" s="153" t="str">
        <f>'COSTO COMPLESSIVO'!D48</f>
        <v>…</v>
      </c>
      <c r="E48" s="130">
        <f>'COSTO COMPLESSIVO'!G48</f>
        <v>0</v>
      </c>
      <c r="F48" s="54">
        <v>0</v>
      </c>
      <c r="G48" s="54">
        <v>0</v>
      </c>
      <c r="H48" s="54">
        <v>0</v>
      </c>
      <c r="I48" s="54">
        <v>0</v>
      </c>
      <c r="K48" s="81">
        <f t="shared" si="0"/>
        <v>0</v>
      </c>
      <c r="L48" s="84" t="str">
        <f t="shared" si="3"/>
        <v>OK</v>
      </c>
    </row>
    <row r="49" spans="2:12" s="70" customFormat="1" ht="20.25" customHeight="1" x14ac:dyDescent="0.25">
      <c r="B49" s="190"/>
      <c r="C49" s="193"/>
      <c r="D49" s="154" t="str">
        <f>'COSTO COMPLESSIVO'!D49</f>
        <v>…</v>
      </c>
      <c r="E49" s="131">
        <f>'COSTO COMPLESSIVO'!G49</f>
        <v>0</v>
      </c>
      <c r="F49" s="52">
        <v>0</v>
      </c>
      <c r="G49" s="52">
        <v>0</v>
      </c>
      <c r="H49" s="52">
        <v>0</v>
      </c>
      <c r="I49" s="52">
        <v>0</v>
      </c>
      <c r="K49" s="71">
        <f t="shared" si="0"/>
        <v>0</v>
      </c>
      <c r="L49" s="72" t="str">
        <f t="shared" si="3"/>
        <v>OK</v>
      </c>
    </row>
    <row r="50" spans="2:12" s="70" customFormat="1" ht="20.25" customHeight="1" x14ac:dyDescent="0.25">
      <c r="B50" s="190"/>
      <c r="C50" s="193"/>
      <c r="D50" s="154" t="str">
        <f>'COSTO COMPLESSIVO'!D50</f>
        <v>…</v>
      </c>
      <c r="E50" s="131">
        <f>'COSTO COMPLESSIVO'!G50</f>
        <v>0</v>
      </c>
      <c r="F50" s="52">
        <v>0</v>
      </c>
      <c r="G50" s="52">
        <v>0</v>
      </c>
      <c r="H50" s="52">
        <v>0</v>
      </c>
      <c r="I50" s="52">
        <v>0</v>
      </c>
      <c r="K50" s="71">
        <f t="shared" ref="K50:K52" si="6">E50-(F50+G50+H50+I50)</f>
        <v>0</v>
      </c>
      <c r="L50" s="72" t="str">
        <f t="shared" si="3"/>
        <v>OK</v>
      </c>
    </row>
    <row r="51" spans="2:12" s="70" customFormat="1" ht="20.25" customHeight="1" x14ac:dyDescent="0.25">
      <c r="B51" s="190"/>
      <c r="C51" s="193"/>
      <c r="D51" s="154" t="str">
        <f>'COSTO COMPLESSIVO'!D51</f>
        <v>…</v>
      </c>
      <c r="E51" s="131">
        <f>'COSTO COMPLESSIVO'!G51</f>
        <v>0</v>
      </c>
      <c r="F51" s="52">
        <v>0</v>
      </c>
      <c r="G51" s="52">
        <v>0</v>
      </c>
      <c r="H51" s="52">
        <v>0</v>
      </c>
      <c r="I51" s="52">
        <v>0</v>
      </c>
      <c r="K51" s="71">
        <f t="shared" si="6"/>
        <v>0</v>
      </c>
      <c r="L51" s="72" t="str">
        <f t="shared" si="3"/>
        <v>OK</v>
      </c>
    </row>
    <row r="52" spans="2:12" s="70" customFormat="1" ht="20.25" customHeight="1" x14ac:dyDescent="0.25">
      <c r="B52" s="190"/>
      <c r="C52" s="193"/>
      <c r="D52" s="154" t="str">
        <f>'COSTO COMPLESSIVO'!D52</f>
        <v>…</v>
      </c>
      <c r="E52" s="131">
        <f>'COSTO COMPLESSIVO'!G52</f>
        <v>0</v>
      </c>
      <c r="F52" s="52">
        <v>0</v>
      </c>
      <c r="G52" s="52">
        <v>0</v>
      </c>
      <c r="H52" s="52">
        <v>0</v>
      </c>
      <c r="I52" s="52">
        <v>0</v>
      </c>
      <c r="K52" s="71">
        <f t="shared" si="6"/>
        <v>0</v>
      </c>
      <c r="L52" s="72" t="str">
        <f t="shared" si="3"/>
        <v>OK</v>
      </c>
    </row>
    <row r="53" spans="2:12" s="70" customFormat="1" ht="20.25" customHeight="1" thickBot="1" x14ac:dyDescent="0.3">
      <c r="B53" s="190"/>
      <c r="C53" s="193"/>
      <c r="D53" s="155" t="str">
        <f>'COSTO COMPLESSIVO'!D53</f>
        <v>…</v>
      </c>
      <c r="E53" s="132">
        <f>'COSTO COMPLESSIVO'!G53</f>
        <v>0</v>
      </c>
      <c r="F53" s="53">
        <v>0</v>
      </c>
      <c r="G53" s="53">
        <v>0</v>
      </c>
      <c r="H53" s="53">
        <v>0</v>
      </c>
      <c r="I53" s="53">
        <v>0</v>
      </c>
      <c r="K53" s="74">
        <f t="shared" si="0"/>
        <v>0</v>
      </c>
      <c r="L53" s="87" t="str">
        <f t="shared" si="3"/>
        <v>OK</v>
      </c>
    </row>
    <row r="54" spans="2:12" s="70" customFormat="1" ht="20.25" customHeight="1" x14ac:dyDescent="0.25">
      <c r="B54" s="189" t="s">
        <v>120</v>
      </c>
      <c r="C54" s="192" t="s">
        <v>146</v>
      </c>
      <c r="D54" s="153" t="str">
        <f>'COSTO COMPLESSIVO'!D54</f>
        <v>…</v>
      </c>
      <c r="E54" s="130">
        <f>'COSTO COMPLESSIVO'!G54</f>
        <v>0</v>
      </c>
      <c r="F54" s="54">
        <v>0</v>
      </c>
      <c r="G54" s="54">
        <v>0</v>
      </c>
      <c r="H54" s="54">
        <v>0</v>
      </c>
      <c r="I54" s="54">
        <v>0</v>
      </c>
      <c r="K54" s="83">
        <f t="shared" si="0"/>
        <v>0</v>
      </c>
      <c r="L54" s="82" t="str">
        <f t="shared" si="3"/>
        <v>OK</v>
      </c>
    </row>
    <row r="55" spans="2:12" s="70" customFormat="1" ht="20.25" customHeight="1" x14ac:dyDescent="0.25">
      <c r="B55" s="190"/>
      <c r="C55" s="193"/>
      <c r="D55" s="154" t="str">
        <f>'COSTO COMPLESSIVO'!D55</f>
        <v>…</v>
      </c>
      <c r="E55" s="131">
        <f>'COSTO COMPLESSIVO'!G55</f>
        <v>0</v>
      </c>
      <c r="F55" s="52">
        <v>0</v>
      </c>
      <c r="G55" s="52">
        <v>0</v>
      </c>
      <c r="H55" s="52">
        <v>0</v>
      </c>
      <c r="I55" s="52">
        <v>0</v>
      </c>
      <c r="K55" s="71">
        <f t="shared" si="0"/>
        <v>0</v>
      </c>
      <c r="L55" s="72" t="str">
        <f t="shared" si="3"/>
        <v>OK</v>
      </c>
    </row>
    <row r="56" spans="2:12" s="70" customFormat="1" ht="20.25" customHeight="1" x14ac:dyDescent="0.25">
      <c r="B56" s="190"/>
      <c r="C56" s="193"/>
      <c r="D56" s="154" t="str">
        <f>'COSTO COMPLESSIVO'!D56</f>
        <v>…</v>
      </c>
      <c r="E56" s="131">
        <f>'COSTO COMPLESSIVO'!G56</f>
        <v>0</v>
      </c>
      <c r="F56" s="52">
        <v>0</v>
      </c>
      <c r="G56" s="52">
        <v>0</v>
      </c>
      <c r="H56" s="52">
        <v>0</v>
      </c>
      <c r="I56" s="52">
        <v>0</v>
      </c>
      <c r="K56" s="71">
        <f t="shared" ref="K56:K58" si="7">E56-(F56+G56+H56+I56)</f>
        <v>0</v>
      </c>
      <c r="L56" s="72" t="str">
        <f t="shared" si="3"/>
        <v>OK</v>
      </c>
    </row>
    <row r="57" spans="2:12" s="70" customFormat="1" ht="20.25" customHeight="1" x14ac:dyDescent="0.25">
      <c r="B57" s="190"/>
      <c r="C57" s="193"/>
      <c r="D57" s="154" t="str">
        <f>'COSTO COMPLESSIVO'!D57</f>
        <v>…</v>
      </c>
      <c r="E57" s="131">
        <f>'COSTO COMPLESSIVO'!G57</f>
        <v>0</v>
      </c>
      <c r="F57" s="52">
        <v>0</v>
      </c>
      <c r="G57" s="52">
        <v>0</v>
      </c>
      <c r="H57" s="52">
        <v>0</v>
      </c>
      <c r="I57" s="52">
        <v>0</v>
      </c>
      <c r="K57" s="71">
        <f t="shared" si="7"/>
        <v>0</v>
      </c>
      <c r="L57" s="72" t="str">
        <f t="shared" si="3"/>
        <v>OK</v>
      </c>
    </row>
    <row r="58" spans="2:12" s="70" customFormat="1" ht="20.25" customHeight="1" x14ac:dyDescent="0.25">
      <c r="B58" s="190"/>
      <c r="C58" s="193"/>
      <c r="D58" s="154" t="str">
        <f>'COSTO COMPLESSIVO'!D58</f>
        <v>…</v>
      </c>
      <c r="E58" s="131">
        <f>'COSTO COMPLESSIVO'!G58</f>
        <v>0</v>
      </c>
      <c r="F58" s="52">
        <v>0</v>
      </c>
      <c r="G58" s="52">
        <v>0</v>
      </c>
      <c r="H58" s="52">
        <v>0</v>
      </c>
      <c r="I58" s="52">
        <v>0</v>
      </c>
      <c r="K58" s="71">
        <f t="shared" si="7"/>
        <v>0</v>
      </c>
      <c r="L58" s="72" t="str">
        <f t="shared" si="3"/>
        <v>OK</v>
      </c>
    </row>
    <row r="59" spans="2:12" s="70" customFormat="1" ht="20.25" customHeight="1" thickBot="1" x14ac:dyDescent="0.3">
      <c r="B59" s="191"/>
      <c r="C59" s="194"/>
      <c r="D59" s="155" t="str">
        <f>'COSTO COMPLESSIVO'!D59</f>
        <v>…</v>
      </c>
      <c r="E59" s="132">
        <f>'COSTO COMPLESSIVO'!G59</f>
        <v>0</v>
      </c>
      <c r="F59" s="53">
        <v>0</v>
      </c>
      <c r="G59" s="53">
        <v>0</v>
      </c>
      <c r="H59" s="53">
        <v>0</v>
      </c>
      <c r="I59" s="53">
        <v>0</v>
      </c>
      <c r="K59" s="85">
        <f t="shared" si="0"/>
        <v>0</v>
      </c>
      <c r="L59" s="86" t="str">
        <f t="shared" si="3"/>
        <v>OK</v>
      </c>
    </row>
    <row r="60" spans="2:12" s="70" customFormat="1" ht="20.25" customHeight="1" x14ac:dyDescent="0.25">
      <c r="B60" s="190" t="s">
        <v>121</v>
      </c>
      <c r="C60" s="193" t="s">
        <v>122</v>
      </c>
      <c r="D60" s="153" t="str">
        <f>'COSTO COMPLESSIVO'!D60</f>
        <v>…</v>
      </c>
      <c r="E60" s="130">
        <f>'COSTO COMPLESSIVO'!G60</f>
        <v>0</v>
      </c>
      <c r="F60" s="54">
        <v>0</v>
      </c>
      <c r="G60" s="54">
        <v>0</v>
      </c>
      <c r="H60" s="54">
        <v>0</v>
      </c>
      <c r="I60" s="54">
        <v>0</v>
      </c>
      <c r="K60" s="81">
        <f t="shared" si="0"/>
        <v>0</v>
      </c>
      <c r="L60" s="84" t="str">
        <f t="shared" si="3"/>
        <v>OK</v>
      </c>
    </row>
    <row r="61" spans="2:12" s="70" customFormat="1" ht="20.25" customHeight="1" x14ac:dyDescent="0.25">
      <c r="B61" s="190"/>
      <c r="C61" s="193"/>
      <c r="D61" s="154" t="str">
        <f>'COSTO COMPLESSIVO'!D61</f>
        <v>…</v>
      </c>
      <c r="E61" s="131">
        <f>'COSTO COMPLESSIVO'!G61</f>
        <v>0</v>
      </c>
      <c r="F61" s="52">
        <v>0</v>
      </c>
      <c r="G61" s="52">
        <v>0</v>
      </c>
      <c r="H61" s="52">
        <v>0</v>
      </c>
      <c r="I61" s="52">
        <v>0</v>
      </c>
      <c r="K61" s="71">
        <f t="shared" si="0"/>
        <v>0</v>
      </c>
      <c r="L61" s="72" t="str">
        <f t="shared" si="3"/>
        <v>OK</v>
      </c>
    </row>
    <row r="62" spans="2:12" s="70" customFormat="1" ht="20.25" customHeight="1" x14ac:dyDescent="0.25">
      <c r="B62" s="190"/>
      <c r="C62" s="193"/>
      <c r="D62" s="154" t="str">
        <f>'COSTO COMPLESSIVO'!D62</f>
        <v>…</v>
      </c>
      <c r="E62" s="131">
        <f>'COSTO COMPLESSIVO'!G62</f>
        <v>0</v>
      </c>
      <c r="F62" s="52">
        <v>0</v>
      </c>
      <c r="G62" s="52">
        <v>0</v>
      </c>
      <c r="H62" s="52">
        <v>0</v>
      </c>
      <c r="I62" s="52">
        <v>0</v>
      </c>
      <c r="K62" s="71">
        <f t="shared" si="0"/>
        <v>0</v>
      </c>
      <c r="L62" s="72" t="str">
        <f t="shared" si="3"/>
        <v>OK</v>
      </c>
    </row>
    <row r="63" spans="2:12" s="70" customFormat="1" ht="20.25" customHeight="1" x14ac:dyDescent="0.25">
      <c r="B63" s="190"/>
      <c r="C63" s="193"/>
      <c r="D63" s="154" t="str">
        <f>'COSTO COMPLESSIVO'!D63</f>
        <v>…</v>
      </c>
      <c r="E63" s="131">
        <f>'COSTO COMPLESSIVO'!G63</f>
        <v>0</v>
      </c>
      <c r="F63" s="52">
        <v>0</v>
      </c>
      <c r="G63" s="52">
        <v>0</v>
      </c>
      <c r="H63" s="52">
        <v>0</v>
      </c>
      <c r="I63" s="52">
        <v>0</v>
      </c>
      <c r="K63" s="71">
        <f t="shared" ref="K63:K64" si="8">E63-(F63+G63+H63+I63)</f>
        <v>0</v>
      </c>
      <c r="L63" s="72" t="str">
        <f t="shared" si="3"/>
        <v>OK</v>
      </c>
    </row>
    <row r="64" spans="2:12" s="70" customFormat="1" ht="20.25" customHeight="1" x14ac:dyDescent="0.25">
      <c r="B64" s="190"/>
      <c r="C64" s="193"/>
      <c r="D64" s="154" t="str">
        <f>'COSTO COMPLESSIVO'!D64</f>
        <v>…</v>
      </c>
      <c r="E64" s="131">
        <f>'COSTO COMPLESSIVO'!G64</f>
        <v>0</v>
      </c>
      <c r="F64" s="52">
        <v>0</v>
      </c>
      <c r="G64" s="52">
        <v>0</v>
      </c>
      <c r="H64" s="52">
        <v>0</v>
      </c>
      <c r="I64" s="52">
        <v>0</v>
      </c>
      <c r="K64" s="71">
        <f t="shared" si="8"/>
        <v>0</v>
      </c>
      <c r="L64" s="72" t="str">
        <f t="shared" si="3"/>
        <v>OK</v>
      </c>
    </row>
    <row r="65" spans="2:12" s="70" customFormat="1" ht="20.25" customHeight="1" thickBot="1" x14ac:dyDescent="0.3">
      <c r="B65" s="190"/>
      <c r="C65" s="193"/>
      <c r="D65" s="155" t="str">
        <f>'COSTO COMPLESSIVO'!D65</f>
        <v>…</v>
      </c>
      <c r="E65" s="132">
        <f>'COSTO COMPLESSIVO'!G65</f>
        <v>0</v>
      </c>
      <c r="F65" s="53">
        <v>0</v>
      </c>
      <c r="G65" s="53">
        <v>0</v>
      </c>
      <c r="H65" s="53">
        <v>0</v>
      </c>
      <c r="I65" s="53">
        <v>0</v>
      </c>
      <c r="K65" s="74">
        <f t="shared" si="0"/>
        <v>0</v>
      </c>
      <c r="L65" s="87" t="str">
        <f t="shared" si="3"/>
        <v>OK</v>
      </c>
    </row>
    <row r="66" spans="2:12" s="70" customFormat="1" ht="20.25" customHeight="1" x14ac:dyDescent="0.25">
      <c r="B66" s="189" t="s">
        <v>123</v>
      </c>
      <c r="C66" s="192" t="s">
        <v>126</v>
      </c>
      <c r="D66" s="153" t="str">
        <f>'COSTO COMPLESSIVO'!D66</f>
        <v>…</v>
      </c>
      <c r="E66" s="130">
        <f>'COSTO COMPLESSIVO'!G66</f>
        <v>0</v>
      </c>
      <c r="F66" s="54">
        <v>0</v>
      </c>
      <c r="G66" s="54">
        <v>0</v>
      </c>
      <c r="H66" s="54">
        <v>0</v>
      </c>
      <c r="I66" s="54">
        <v>0</v>
      </c>
      <c r="K66" s="83">
        <f t="shared" si="0"/>
        <v>0</v>
      </c>
      <c r="L66" s="82" t="str">
        <f t="shared" si="3"/>
        <v>OK</v>
      </c>
    </row>
    <row r="67" spans="2:12" s="70" customFormat="1" ht="20.25" customHeight="1" x14ac:dyDescent="0.25">
      <c r="B67" s="190"/>
      <c r="C67" s="193"/>
      <c r="D67" s="154" t="str">
        <f>'COSTO COMPLESSIVO'!D67</f>
        <v>…</v>
      </c>
      <c r="E67" s="131">
        <f>'COSTO COMPLESSIVO'!G67</f>
        <v>0</v>
      </c>
      <c r="F67" s="52">
        <v>0</v>
      </c>
      <c r="G67" s="52">
        <v>0</v>
      </c>
      <c r="H67" s="52">
        <v>0</v>
      </c>
      <c r="I67" s="52">
        <v>0</v>
      </c>
      <c r="K67" s="71">
        <f t="shared" si="0"/>
        <v>0</v>
      </c>
      <c r="L67" s="72" t="str">
        <f t="shared" si="3"/>
        <v>OK</v>
      </c>
    </row>
    <row r="68" spans="2:12" s="70" customFormat="1" ht="20.25" customHeight="1" x14ac:dyDescent="0.25">
      <c r="B68" s="190"/>
      <c r="C68" s="193"/>
      <c r="D68" s="154" t="str">
        <f>'COSTO COMPLESSIVO'!D68</f>
        <v>…</v>
      </c>
      <c r="E68" s="131">
        <f>'COSTO COMPLESSIVO'!G68</f>
        <v>0</v>
      </c>
      <c r="F68" s="52">
        <v>0</v>
      </c>
      <c r="G68" s="52">
        <v>0</v>
      </c>
      <c r="H68" s="52">
        <v>0</v>
      </c>
      <c r="I68" s="52">
        <v>0</v>
      </c>
      <c r="K68" s="71">
        <f t="shared" ref="K68:K70" si="9">E68-(F68+G68+H68+I68)</f>
        <v>0</v>
      </c>
      <c r="L68" s="72" t="str">
        <f t="shared" si="3"/>
        <v>OK</v>
      </c>
    </row>
    <row r="69" spans="2:12" s="70" customFormat="1" ht="20.25" customHeight="1" x14ac:dyDescent="0.25">
      <c r="B69" s="190"/>
      <c r="C69" s="193"/>
      <c r="D69" s="154" t="str">
        <f>'COSTO COMPLESSIVO'!D69</f>
        <v>…</v>
      </c>
      <c r="E69" s="131">
        <f>'COSTO COMPLESSIVO'!G69</f>
        <v>0</v>
      </c>
      <c r="F69" s="52">
        <v>0</v>
      </c>
      <c r="G69" s="52">
        <v>0</v>
      </c>
      <c r="H69" s="52">
        <v>0</v>
      </c>
      <c r="I69" s="52">
        <v>0</v>
      </c>
      <c r="K69" s="71">
        <f t="shared" si="9"/>
        <v>0</v>
      </c>
      <c r="L69" s="72" t="str">
        <f t="shared" si="3"/>
        <v>OK</v>
      </c>
    </row>
    <row r="70" spans="2:12" s="70" customFormat="1" ht="20.25" customHeight="1" x14ac:dyDescent="0.25">
      <c r="B70" s="190"/>
      <c r="C70" s="193"/>
      <c r="D70" s="154" t="str">
        <f>'COSTO COMPLESSIVO'!D70</f>
        <v>…</v>
      </c>
      <c r="E70" s="131">
        <f>'COSTO COMPLESSIVO'!G70</f>
        <v>0</v>
      </c>
      <c r="F70" s="52">
        <v>0</v>
      </c>
      <c r="G70" s="52">
        <v>0</v>
      </c>
      <c r="H70" s="52">
        <v>0</v>
      </c>
      <c r="I70" s="52">
        <v>0</v>
      </c>
      <c r="K70" s="71">
        <f t="shared" si="9"/>
        <v>0</v>
      </c>
      <c r="L70" s="72" t="str">
        <f t="shared" si="3"/>
        <v>OK</v>
      </c>
    </row>
    <row r="71" spans="2:12" s="70" customFormat="1" ht="20.25" customHeight="1" thickBot="1" x14ac:dyDescent="0.3">
      <c r="B71" s="191"/>
      <c r="C71" s="194"/>
      <c r="D71" s="155" t="str">
        <f>'COSTO COMPLESSIVO'!D71</f>
        <v>…</v>
      </c>
      <c r="E71" s="132">
        <f>'COSTO COMPLESSIVO'!G71</f>
        <v>0</v>
      </c>
      <c r="F71" s="53">
        <v>0</v>
      </c>
      <c r="G71" s="53">
        <v>0</v>
      </c>
      <c r="H71" s="53">
        <v>0</v>
      </c>
      <c r="I71" s="53">
        <v>0</v>
      </c>
      <c r="K71" s="85">
        <f t="shared" si="0"/>
        <v>0</v>
      </c>
      <c r="L71" s="86" t="str">
        <f t="shared" si="3"/>
        <v>OK</v>
      </c>
    </row>
    <row r="72" spans="2:12" s="70" customFormat="1" ht="30" customHeight="1" thickBot="1" x14ac:dyDescent="0.3">
      <c r="B72" s="37" t="s">
        <v>125</v>
      </c>
      <c r="C72" s="38" t="s">
        <v>124</v>
      </c>
      <c r="D72" s="133"/>
      <c r="E72" s="124">
        <f>'COSTO COMPLESSIVO'!G72</f>
        <v>0</v>
      </c>
      <c r="F72" s="75">
        <v>0</v>
      </c>
      <c r="G72" s="76">
        <v>0</v>
      </c>
      <c r="H72" s="76">
        <v>0</v>
      </c>
      <c r="I72" s="76">
        <v>0</v>
      </c>
      <c r="K72" s="88">
        <f t="shared" si="0"/>
        <v>0</v>
      </c>
      <c r="L72" s="79" t="str">
        <f t="shared" si="3"/>
        <v>OK</v>
      </c>
    </row>
    <row r="73" spans="2:12" s="70" customFormat="1" ht="20.25" customHeight="1" x14ac:dyDescent="0.25">
      <c r="B73" s="189" t="s">
        <v>152</v>
      </c>
      <c r="C73" s="192" t="s">
        <v>135</v>
      </c>
      <c r="D73" s="153" t="str">
        <f>'COSTO COMPLESSIVO'!D73</f>
        <v>…</v>
      </c>
      <c r="E73" s="130">
        <f>'COSTO COMPLESSIVO'!G73</f>
        <v>0</v>
      </c>
      <c r="F73" s="54">
        <v>0</v>
      </c>
      <c r="G73" s="54">
        <v>0</v>
      </c>
      <c r="H73" s="54">
        <v>0</v>
      </c>
      <c r="I73" s="54"/>
      <c r="K73" s="83">
        <f t="shared" si="0"/>
        <v>0</v>
      </c>
      <c r="L73" s="82" t="str">
        <f t="shared" si="3"/>
        <v>OK</v>
      </c>
    </row>
    <row r="74" spans="2:12" s="70" customFormat="1" ht="20.25" customHeight="1" x14ac:dyDescent="0.25">
      <c r="B74" s="190"/>
      <c r="C74" s="193"/>
      <c r="D74" s="154" t="str">
        <f>'COSTO COMPLESSIVO'!D74</f>
        <v>…</v>
      </c>
      <c r="E74" s="131">
        <f>'COSTO COMPLESSIVO'!G74</f>
        <v>0</v>
      </c>
      <c r="F74" s="52">
        <v>0</v>
      </c>
      <c r="G74" s="52">
        <v>0</v>
      </c>
      <c r="H74" s="52">
        <v>0</v>
      </c>
      <c r="I74" s="52">
        <v>0</v>
      </c>
      <c r="K74" s="71">
        <f t="shared" si="0"/>
        <v>0</v>
      </c>
      <c r="L74" s="72" t="str">
        <f t="shared" si="3"/>
        <v>OK</v>
      </c>
    </row>
    <row r="75" spans="2:12" s="70" customFormat="1" ht="20.25" customHeight="1" x14ac:dyDescent="0.25">
      <c r="B75" s="190"/>
      <c r="C75" s="193"/>
      <c r="D75" s="154" t="str">
        <f>'COSTO COMPLESSIVO'!D75</f>
        <v>…</v>
      </c>
      <c r="E75" s="131">
        <f>'COSTO COMPLESSIVO'!G75</f>
        <v>0</v>
      </c>
      <c r="F75" s="52">
        <v>0</v>
      </c>
      <c r="G75" s="52">
        <v>0</v>
      </c>
      <c r="H75" s="52">
        <v>0</v>
      </c>
      <c r="I75" s="52">
        <v>0</v>
      </c>
      <c r="K75" s="71">
        <f t="shared" ref="K75:K77" si="10">E75-(F75+G75+H75+I75)</f>
        <v>0</v>
      </c>
      <c r="L75" s="72" t="str">
        <f t="shared" si="3"/>
        <v>OK</v>
      </c>
    </row>
    <row r="76" spans="2:12" s="70" customFormat="1" ht="20.25" customHeight="1" x14ac:dyDescent="0.25">
      <c r="B76" s="190"/>
      <c r="C76" s="193"/>
      <c r="D76" s="154" t="str">
        <f>'COSTO COMPLESSIVO'!D76</f>
        <v>…</v>
      </c>
      <c r="E76" s="131">
        <f>'COSTO COMPLESSIVO'!G76</f>
        <v>0</v>
      </c>
      <c r="F76" s="52">
        <v>0</v>
      </c>
      <c r="G76" s="52">
        <v>0</v>
      </c>
      <c r="H76" s="52">
        <v>0</v>
      </c>
      <c r="I76" s="52">
        <v>0</v>
      </c>
      <c r="K76" s="71">
        <f t="shared" si="10"/>
        <v>0</v>
      </c>
      <c r="L76" s="72" t="str">
        <f t="shared" si="3"/>
        <v>OK</v>
      </c>
    </row>
    <row r="77" spans="2:12" s="70" customFormat="1" ht="20.25" customHeight="1" x14ac:dyDescent="0.25">
      <c r="B77" s="190"/>
      <c r="C77" s="193"/>
      <c r="D77" s="154" t="str">
        <f>'COSTO COMPLESSIVO'!D77</f>
        <v>…</v>
      </c>
      <c r="E77" s="131">
        <f>'COSTO COMPLESSIVO'!G77</f>
        <v>0</v>
      </c>
      <c r="F77" s="52">
        <v>0</v>
      </c>
      <c r="G77" s="52">
        <v>0</v>
      </c>
      <c r="H77" s="52">
        <v>0</v>
      </c>
      <c r="I77" s="52">
        <v>0</v>
      </c>
      <c r="K77" s="71">
        <f t="shared" si="10"/>
        <v>0</v>
      </c>
      <c r="L77" s="72" t="str">
        <f t="shared" si="3"/>
        <v>OK</v>
      </c>
    </row>
    <row r="78" spans="2:12" s="70" customFormat="1" ht="20.25" customHeight="1" thickBot="1" x14ac:dyDescent="0.3">
      <c r="B78" s="191"/>
      <c r="C78" s="194"/>
      <c r="D78" s="155" t="str">
        <f>'COSTO COMPLESSIVO'!D78</f>
        <v>…</v>
      </c>
      <c r="E78" s="132">
        <f>'COSTO COMPLESSIVO'!G78</f>
        <v>0</v>
      </c>
      <c r="F78" s="53">
        <v>0</v>
      </c>
      <c r="G78" s="53">
        <v>0</v>
      </c>
      <c r="H78" s="53">
        <v>0</v>
      </c>
      <c r="I78" s="53">
        <v>0</v>
      </c>
      <c r="K78" s="85">
        <f t="shared" si="0"/>
        <v>0</v>
      </c>
      <c r="L78" s="86" t="str">
        <f t="shared" si="3"/>
        <v>OK</v>
      </c>
    </row>
    <row r="79" spans="2:12" s="70" customFormat="1" ht="20.25" customHeight="1" x14ac:dyDescent="0.25">
      <c r="B79" s="207" t="s">
        <v>174</v>
      </c>
      <c r="C79" s="208"/>
      <c r="D79" s="153" t="str">
        <f>'COSTO COMPLESSIVO'!D79</f>
        <v>…</v>
      </c>
      <c r="E79" s="124">
        <f>'COSTO COMPLESSIVO'!G79</f>
        <v>0</v>
      </c>
      <c r="F79" s="134"/>
      <c r="G79" s="54">
        <v>0</v>
      </c>
      <c r="H79" s="54">
        <v>0</v>
      </c>
      <c r="I79" s="54">
        <v>0</v>
      </c>
      <c r="K79" s="81">
        <f t="shared" si="0"/>
        <v>0</v>
      </c>
      <c r="L79" s="84" t="str">
        <f t="shared" si="3"/>
        <v>OK</v>
      </c>
    </row>
    <row r="80" spans="2:12" s="70" customFormat="1" ht="20.25" customHeight="1" x14ac:dyDescent="0.25">
      <c r="B80" s="209"/>
      <c r="C80" s="210"/>
      <c r="D80" s="154" t="str">
        <f>'COSTO COMPLESSIVO'!D80</f>
        <v>…</v>
      </c>
      <c r="E80" s="124">
        <f>'COSTO COMPLESSIVO'!G80</f>
        <v>0</v>
      </c>
      <c r="F80" s="135"/>
      <c r="G80" s="52">
        <v>0</v>
      </c>
      <c r="H80" s="52">
        <v>0</v>
      </c>
      <c r="I80" s="52">
        <v>0</v>
      </c>
      <c r="K80" s="71">
        <f t="shared" si="0"/>
        <v>0</v>
      </c>
      <c r="L80" s="72" t="str">
        <f t="shared" si="3"/>
        <v>OK</v>
      </c>
    </row>
    <row r="81" spans="2:12" s="70" customFormat="1" ht="20.25" customHeight="1" x14ac:dyDescent="0.25">
      <c r="B81" s="209"/>
      <c r="C81" s="210"/>
      <c r="D81" s="154" t="str">
        <f>'COSTO COMPLESSIVO'!D81</f>
        <v>…</v>
      </c>
      <c r="E81" s="124">
        <f>'COSTO COMPLESSIVO'!G81</f>
        <v>0</v>
      </c>
      <c r="F81" s="135"/>
      <c r="G81" s="52">
        <v>0</v>
      </c>
      <c r="H81" s="52">
        <v>0</v>
      </c>
      <c r="I81" s="52">
        <v>0</v>
      </c>
      <c r="K81" s="71">
        <f t="shared" ref="K81:K82" si="11">E81-(F81+G81+H81+I81)</f>
        <v>0</v>
      </c>
      <c r="L81" s="72" t="str">
        <f t="shared" si="3"/>
        <v>OK</v>
      </c>
    </row>
    <row r="82" spans="2:12" s="70" customFormat="1" ht="20.25" customHeight="1" x14ac:dyDescent="0.25">
      <c r="B82" s="209"/>
      <c r="C82" s="210"/>
      <c r="D82" s="154" t="str">
        <f>'COSTO COMPLESSIVO'!D82</f>
        <v>…</v>
      </c>
      <c r="E82" s="124">
        <f>'COSTO COMPLESSIVO'!G82</f>
        <v>0</v>
      </c>
      <c r="F82" s="135"/>
      <c r="G82" s="52">
        <v>0</v>
      </c>
      <c r="H82" s="52">
        <v>0</v>
      </c>
      <c r="I82" s="52">
        <v>0</v>
      </c>
      <c r="K82" s="71">
        <f t="shared" si="11"/>
        <v>0</v>
      </c>
      <c r="L82" s="72" t="str">
        <f t="shared" si="3"/>
        <v>OK</v>
      </c>
    </row>
    <row r="83" spans="2:12" s="70" customFormat="1" ht="20.25" customHeight="1" x14ac:dyDescent="0.25">
      <c r="B83" s="209"/>
      <c r="C83" s="210"/>
      <c r="D83" s="154" t="str">
        <f>'COSTO COMPLESSIVO'!D83</f>
        <v>…</v>
      </c>
      <c r="E83" s="124">
        <f>'COSTO COMPLESSIVO'!G83</f>
        <v>0</v>
      </c>
      <c r="F83" s="135"/>
      <c r="G83" s="52">
        <v>0</v>
      </c>
      <c r="H83" s="52">
        <v>0</v>
      </c>
      <c r="I83" s="52">
        <v>0</v>
      </c>
      <c r="K83" s="71">
        <f t="shared" ref="K83:K85" si="12">E83-(F83+G83+H83+I83)</f>
        <v>0</v>
      </c>
      <c r="L83" s="72" t="str">
        <f t="shared" si="3"/>
        <v>OK</v>
      </c>
    </row>
    <row r="84" spans="2:12" s="70" customFormat="1" ht="20.25" customHeight="1" thickBot="1" x14ac:dyDescent="0.3">
      <c r="B84" s="211"/>
      <c r="C84" s="212"/>
      <c r="D84" s="155" t="str">
        <f>'COSTO COMPLESSIVO'!D84</f>
        <v>…</v>
      </c>
      <c r="E84" s="124">
        <f>'COSTO COMPLESSIVO'!G84</f>
        <v>0</v>
      </c>
      <c r="F84" s="136"/>
      <c r="G84" s="53">
        <v>0</v>
      </c>
      <c r="H84" s="53">
        <v>0</v>
      </c>
      <c r="I84" s="53">
        <v>0</v>
      </c>
      <c r="K84" s="74">
        <f t="shared" si="12"/>
        <v>0</v>
      </c>
      <c r="L84" s="87" t="str">
        <f t="shared" si="3"/>
        <v>OK</v>
      </c>
    </row>
    <row r="85" spans="2:12" s="20" customFormat="1" ht="25.15" customHeight="1" thickBot="1" x14ac:dyDescent="0.3">
      <c r="B85" s="195" t="s">
        <v>127</v>
      </c>
      <c r="C85" s="196"/>
      <c r="D85" s="196"/>
      <c r="E85" s="89">
        <f>SUM(E5:E84)</f>
        <v>0</v>
      </c>
      <c r="F85" s="90">
        <f>SUM(F5:F84)</f>
        <v>0</v>
      </c>
      <c r="G85" s="91">
        <f>SUM(G5:G84)</f>
        <v>0</v>
      </c>
      <c r="H85" s="91">
        <f>SUM(H5:H84)</f>
        <v>0</v>
      </c>
      <c r="I85" s="91">
        <f>SUM(I5:I84)</f>
        <v>0</v>
      </c>
      <c r="K85" s="92">
        <f t="shared" si="12"/>
        <v>0</v>
      </c>
      <c r="L85" s="93" t="str">
        <f t="shared" si="3"/>
        <v>OK</v>
      </c>
    </row>
    <row r="86" spans="2:12" x14ac:dyDescent="0.25">
      <c r="B86" s="16"/>
      <c r="C86" s="16"/>
      <c r="D86" s="16"/>
      <c r="E86" s="10"/>
      <c r="F86" s="16"/>
      <c r="G86" s="16"/>
    </row>
    <row r="87" spans="2:12" ht="36.6" customHeight="1" x14ac:dyDescent="0.25">
      <c r="B87" s="223" t="s">
        <v>195</v>
      </c>
      <c r="C87" s="223"/>
      <c r="D87" s="223"/>
      <c r="E87" s="223"/>
      <c r="F87" s="223"/>
      <c r="G87" s="223"/>
      <c r="H87" s="223"/>
      <c r="I87" s="223"/>
    </row>
  </sheetData>
  <mergeCells count="34">
    <mergeCell ref="B2:I2"/>
    <mergeCell ref="B3:B4"/>
    <mergeCell ref="C3:C4"/>
    <mergeCell ref="D3:D4"/>
    <mergeCell ref="E3:E4"/>
    <mergeCell ref="F3:I3"/>
    <mergeCell ref="B5:B10"/>
    <mergeCell ref="C5:C10"/>
    <mergeCell ref="B12:B17"/>
    <mergeCell ref="C12:C17"/>
    <mergeCell ref="B18:B23"/>
    <mergeCell ref="C18:C23"/>
    <mergeCell ref="B24:B29"/>
    <mergeCell ref="C24:C29"/>
    <mergeCell ref="B30:B35"/>
    <mergeCell ref="C30:C35"/>
    <mergeCell ref="B36:B41"/>
    <mergeCell ref="C36:C41"/>
    <mergeCell ref="K2:L3"/>
    <mergeCell ref="B87:I87"/>
    <mergeCell ref="B79:C84"/>
    <mergeCell ref="B85:D85"/>
    <mergeCell ref="B60:B65"/>
    <mergeCell ref="C60:C65"/>
    <mergeCell ref="B66:B71"/>
    <mergeCell ref="C66:C71"/>
    <mergeCell ref="B73:B78"/>
    <mergeCell ref="C73:C78"/>
    <mergeCell ref="B42:B47"/>
    <mergeCell ref="C42:C47"/>
    <mergeCell ref="B48:B53"/>
    <mergeCell ref="C48:C53"/>
    <mergeCell ref="B54:B59"/>
    <mergeCell ref="C54:C5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workbookViewId="0">
      <selection activeCell="E38" sqref="E38"/>
    </sheetView>
  </sheetViews>
  <sheetFormatPr defaultColWidth="9.140625" defaultRowHeight="12.75" x14ac:dyDescent="0.25"/>
  <cols>
    <col min="1" max="1" width="2.5703125" style="19" customWidth="1"/>
    <col min="2" max="2" width="25.7109375" style="19" customWidth="1"/>
    <col min="3" max="3" width="29.85546875" style="19" customWidth="1"/>
    <col min="4" max="4" width="27.85546875" style="22" customWidth="1"/>
    <col min="5" max="8" width="15.85546875" style="19" customWidth="1"/>
    <col min="9" max="16384" width="9.140625" style="19"/>
  </cols>
  <sheetData>
    <row r="1" spans="2:8" ht="13.5" thickBot="1" x14ac:dyDescent="0.3">
      <c r="B1" s="18"/>
      <c r="C1" s="18"/>
      <c r="D1" s="10"/>
      <c r="E1" s="16"/>
      <c r="F1" s="16"/>
    </row>
    <row r="2" spans="2:8" ht="22.5" customHeight="1" x14ac:dyDescent="0.25">
      <c r="B2" s="224" t="s">
        <v>148</v>
      </c>
      <c r="C2" s="225"/>
      <c r="D2" s="252"/>
      <c r="E2" s="253"/>
      <c r="F2" s="253"/>
      <c r="G2" s="253"/>
      <c r="H2" s="254"/>
    </row>
    <row r="3" spans="2:8" ht="38.25" customHeight="1" x14ac:dyDescent="0.25">
      <c r="B3" s="201" t="s">
        <v>161</v>
      </c>
      <c r="C3" s="199" t="s">
        <v>113</v>
      </c>
      <c r="D3" s="257" t="s">
        <v>137</v>
      </c>
      <c r="E3" s="259" t="s">
        <v>105</v>
      </c>
      <c r="F3" s="260"/>
      <c r="G3" s="260"/>
      <c r="H3" s="261"/>
    </row>
    <row r="4" spans="2:8" ht="65.25" customHeight="1" x14ac:dyDescent="0.25">
      <c r="B4" s="255"/>
      <c r="C4" s="256"/>
      <c r="D4" s="258"/>
      <c r="E4" s="114" t="s">
        <v>149</v>
      </c>
      <c r="F4" s="101" t="s">
        <v>150</v>
      </c>
      <c r="G4" s="101" t="s">
        <v>106</v>
      </c>
      <c r="H4" s="101" t="s">
        <v>107</v>
      </c>
    </row>
    <row r="5" spans="2:8" s="20" customFormat="1" ht="25.5" customHeight="1" x14ac:dyDescent="0.25">
      <c r="B5" s="12" t="s">
        <v>108</v>
      </c>
      <c r="C5" s="14" t="s">
        <v>102</v>
      </c>
      <c r="D5" s="117">
        <f>SUM('QUADRO FINANZIARIO'!E5:E10)</f>
        <v>0</v>
      </c>
      <c r="E5" s="118">
        <f>SUM('QUADRO FINANZIARIO'!F5:F10)</f>
        <v>0</v>
      </c>
      <c r="F5" s="119">
        <f>SUM('QUADRO FINANZIARIO'!G5:G10)</f>
        <v>0</v>
      </c>
      <c r="G5" s="119">
        <f>SUM('QUADRO FINANZIARIO'!H5:H10)</f>
        <v>0</v>
      </c>
      <c r="H5" s="119">
        <f>SUM('QUADRO FINANZIARIO'!I5:I10)</f>
        <v>0</v>
      </c>
    </row>
    <row r="6" spans="2:8" ht="25.5" customHeight="1" x14ac:dyDescent="0.25">
      <c r="B6" s="12" t="s">
        <v>109</v>
      </c>
      <c r="C6" s="13" t="s">
        <v>103</v>
      </c>
      <c r="D6" s="117">
        <f>'QUADRO FINANZIARIO'!E11</f>
        <v>0</v>
      </c>
      <c r="E6" s="118">
        <f>'QUADRO FINANZIARIO'!F11</f>
        <v>0</v>
      </c>
      <c r="F6" s="119">
        <f>'QUADRO FINANZIARIO'!G11</f>
        <v>0</v>
      </c>
      <c r="G6" s="119">
        <f>'QUADRO FINANZIARIO'!H11</f>
        <v>0</v>
      </c>
      <c r="H6" s="119">
        <f>'QUADRO FINANZIARIO'!I11</f>
        <v>0</v>
      </c>
    </row>
    <row r="7" spans="2:8" s="20" customFormat="1" ht="25.5" customHeight="1" x14ac:dyDescent="0.25">
      <c r="B7" s="17" t="s">
        <v>155</v>
      </c>
      <c r="C7" s="15" t="s">
        <v>154</v>
      </c>
      <c r="D7" s="117">
        <f>SUM('QUADRO FINANZIARIO'!E12:E53)</f>
        <v>0</v>
      </c>
      <c r="E7" s="118">
        <f>SUM('QUADRO FINANZIARIO'!F12:F53)</f>
        <v>0</v>
      </c>
      <c r="F7" s="119">
        <f>SUM('QUADRO FINANZIARIO'!G12:G53)</f>
        <v>0</v>
      </c>
      <c r="G7" s="119">
        <f>SUM('QUADRO FINANZIARIO'!H12:H53)</f>
        <v>0</v>
      </c>
      <c r="H7" s="119">
        <f>SUM('QUADRO FINANZIARIO'!I12:I53)</f>
        <v>0</v>
      </c>
    </row>
    <row r="8" spans="2:8" s="20" customFormat="1" ht="25.5" customHeight="1" x14ac:dyDescent="0.25">
      <c r="B8" s="12" t="s">
        <v>155</v>
      </c>
      <c r="C8" s="14" t="s">
        <v>153</v>
      </c>
      <c r="D8" s="117">
        <f>SUM('QUADRO FINANZIARIO'!E54:E71)</f>
        <v>0</v>
      </c>
      <c r="E8" s="118">
        <f>SUM('QUADRO FINANZIARIO'!F54:F71)</f>
        <v>0</v>
      </c>
      <c r="F8" s="119">
        <f>SUM('QUADRO FINANZIARIO'!G54:G71)</f>
        <v>0</v>
      </c>
      <c r="G8" s="119">
        <f>SUM('QUADRO FINANZIARIO'!H54:H71)</f>
        <v>0</v>
      </c>
      <c r="H8" s="119">
        <f>SUM('QUADRO FINANZIARIO'!I54:I71)</f>
        <v>0</v>
      </c>
    </row>
    <row r="9" spans="2:8" s="20" customFormat="1" ht="25.5" customHeight="1" x14ac:dyDescent="0.25">
      <c r="B9" s="12" t="s">
        <v>125</v>
      </c>
      <c r="C9" s="14" t="s">
        <v>124</v>
      </c>
      <c r="D9" s="117">
        <f>'QUADRO FINANZIARIO'!E72</f>
        <v>0</v>
      </c>
      <c r="E9" s="118">
        <f>'QUADRO FINANZIARIO'!F72</f>
        <v>0</v>
      </c>
      <c r="F9" s="119">
        <f>'QUADRO FINANZIARIO'!G72</f>
        <v>0</v>
      </c>
      <c r="G9" s="119">
        <f>'QUADRO FINANZIARIO'!H72</f>
        <v>0</v>
      </c>
      <c r="H9" s="119">
        <f>SUM('QUADRO FINANZIARIO'!I72)</f>
        <v>0</v>
      </c>
    </row>
    <row r="10" spans="2:8" s="20" customFormat="1" ht="25.5" customHeight="1" x14ac:dyDescent="0.25">
      <c r="B10" s="12" t="s">
        <v>171</v>
      </c>
      <c r="C10" s="14" t="s">
        <v>173</v>
      </c>
      <c r="D10" s="117">
        <f>SUM('QUADRO FINANZIARIO'!E73:E78)</f>
        <v>0</v>
      </c>
      <c r="E10" s="118">
        <f>SUM('QUADRO FINANZIARIO'!F73:F78)</f>
        <v>0</v>
      </c>
      <c r="F10" s="118">
        <f>SUM('QUADRO FINANZIARIO'!G73:G78)</f>
        <v>0</v>
      </c>
      <c r="G10" s="118">
        <f>SUM('QUADRO FINANZIARIO'!H73:H78)</f>
        <v>0</v>
      </c>
      <c r="H10" s="118">
        <f>SUM('QUADRO FINANZIARIO'!I73:I78)</f>
        <v>0</v>
      </c>
    </row>
    <row r="11" spans="2:8" s="20" customFormat="1" ht="25.5" customHeight="1" x14ac:dyDescent="0.25">
      <c r="B11" s="250" t="s">
        <v>172</v>
      </c>
      <c r="C11" s="251"/>
      <c r="D11" s="117">
        <f>SUM('QUADRO FINANZIARIO'!E79:E84)</f>
        <v>0</v>
      </c>
      <c r="E11" s="120"/>
      <c r="F11" s="119">
        <f>SUM('QUADRO FINANZIARIO'!G79:G84)</f>
        <v>0</v>
      </c>
      <c r="G11" s="119">
        <f>SUM('QUADRO FINANZIARIO'!H79:H84)</f>
        <v>0</v>
      </c>
      <c r="H11" s="119">
        <f>SUM('QUADRO FINANZIARIO'!I79:I84)</f>
        <v>0</v>
      </c>
    </row>
    <row r="12" spans="2:8" s="20" customFormat="1" ht="20.25" customHeight="1" thickBot="1" x14ac:dyDescent="0.3">
      <c r="B12" s="248" t="s">
        <v>127</v>
      </c>
      <c r="C12" s="249"/>
      <c r="D12" s="94">
        <f>SUM(D5:D11)</f>
        <v>0</v>
      </c>
      <c r="E12" s="115">
        <f>SUM(E5:E10)</f>
        <v>0</v>
      </c>
      <c r="F12" s="116">
        <f>SUM(F5:F11)</f>
        <v>0</v>
      </c>
      <c r="G12" s="116">
        <f>SUM(G5:G11)</f>
        <v>0</v>
      </c>
      <c r="H12" s="116">
        <f>SUM(H5:H11)</f>
        <v>0</v>
      </c>
    </row>
    <row r="13" spans="2:8" ht="13.5" thickBot="1" x14ac:dyDescent="0.3"/>
    <row r="14" spans="2:8" ht="19.5" hidden="1" customHeight="1" thickBot="1" x14ac:dyDescent="0.3">
      <c r="B14" s="241" t="s">
        <v>128</v>
      </c>
      <c r="C14" s="242"/>
      <c r="D14" s="95">
        <f>E12</f>
        <v>0</v>
      </c>
      <c r="E14" s="21"/>
    </row>
    <row r="15" spans="2:8" ht="4.5" hidden="1" customHeight="1" thickBot="1" x14ac:dyDescent="0.3">
      <c r="D15" s="19"/>
    </row>
    <row r="16" spans="2:8" ht="19.5" hidden="1" customHeight="1" thickBot="1" x14ac:dyDescent="0.3">
      <c r="B16" s="243" t="s">
        <v>130</v>
      </c>
      <c r="C16" s="242"/>
      <c r="D16" s="95">
        <f>F12</f>
        <v>0</v>
      </c>
    </row>
    <row r="17" spans="1:4" ht="4.5" hidden="1" customHeight="1" thickBot="1" x14ac:dyDescent="0.3">
      <c r="D17" s="19"/>
    </row>
    <row r="18" spans="1:4" ht="19.5" hidden="1" customHeight="1" thickBot="1" x14ac:dyDescent="0.3">
      <c r="B18" s="244" t="s">
        <v>131</v>
      </c>
      <c r="C18" s="242"/>
      <c r="D18" s="95">
        <f>G12</f>
        <v>0</v>
      </c>
    </row>
    <row r="19" spans="1:4" ht="4.5" hidden="1" customHeight="1" thickBot="1" x14ac:dyDescent="0.3">
      <c r="D19" s="19"/>
    </row>
    <row r="20" spans="1:4" ht="19.5" hidden="1" customHeight="1" thickBot="1" x14ac:dyDescent="0.3">
      <c r="B20" s="245" t="s">
        <v>129</v>
      </c>
      <c r="C20" s="242"/>
      <c r="D20" s="95">
        <f>H12</f>
        <v>0</v>
      </c>
    </row>
    <row r="21" spans="1:4" ht="4.5" hidden="1" customHeight="1" thickBot="1" x14ac:dyDescent="0.3">
      <c r="D21" s="19"/>
    </row>
    <row r="22" spans="1:4" ht="50.25" customHeight="1" thickBot="1" x14ac:dyDescent="0.3">
      <c r="B22" s="246" t="s">
        <v>175</v>
      </c>
      <c r="C22" s="247"/>
      <c r="D22" s="121" t="e">
        <f>(F12+G12)/D12</f>
        <v>#DIV/0!</v>
      </c>
    </row>
    <row r="23" spans="1:4" ht="6" customHeight="1" thickBot="1" x14ac:dyDescent="0.3"/>
    <row r="24" spans="1:4" ht="36" customHeight="1" thickBot="1" x14ac:dyDescent="0.3">
      <c r="B24" s="239" t="s">
        <v>189</v>
      </c>
      <c r="C24" s="240"/>
      <c r="D24" s="97">
        <v>1000000</v>
      </c>
    </row>
    <row r="25" spans="1:4" ht="36" customHeight="1" thickBot="1" x14ac:dyDescent="0.3">
      <c r="B25" s="239" t="s">
        <v>141</v>
      </c>
      <c r="C25" s="240"/>
      <c r="D25" s="96">
        <f>SUM(E5:E9)</f>
        <v>0</v>
      </c>
    </row>
    <row r="26" spans="1:4" ht="36" customHeight="1" thickBot="1" x14ac:dyDescent="0.3">
      <c r="B26" s="237" t="s">
        <v>176</v>
      </c>
      <c r="C26" s="238"/>
      <c r="D26" s="104" t="str">
        <f>IF(D25&gt;D24,"ERRORE:contributo oltre i limiti","OK:contributo nei limiti")</f>
        <v>OK:contributo nei limiti</v>
      </c>
    </row>
    <row r="27" spans="1:4" ht="6" customHeight="1" thickBot="1" x14ac:dyDescent="0.3">
      <c r="A27" s="16"/>
      <c r="B27" s="16"/>
      <c r="D27" s="16"/>
    </row>
    <row r="28" spans="1:4" ht="36" customHeight="1" thickBot="1" x14ac:dyDescent="0.3">
      <c r="B28" s="239" t="s">
        <v>192</v>
      </c>
      <c r="C28" s="240"/>
      <c r="D28" s="97">
        <v>300000</v>
      </c>
    </row>
    <row r="29" spans="1:4" ht="36" customHeight="1" thickBot="1" x14ac:dyDescent="0.3">
      <c r="B29" s="239" t="s">
        <v>140</v>
      </c>
      <c r="C29" s="240"/>
      <c r="D29" s="96">
        <f>E10</f>
        <v>0</v>
      </c>
    </row>
    <row r="30" spans="1:4" ht="36" customHeight="1" thickBot="1" x14ac:dyDescent="0.3">
      <c r="B30" s="237" t="s">
        <v>176</v>
      </c>
      <c r="C30" s="238"/>
      <c r="D30" s="104" t="str">
        <f>IF(D29&gt;D28,"ERRORE:contributo oltre i limiti","OK:contributo nei limiti")</f>
        <v>OK:contributo nei limiti</v>
      </c>
    </row>
    <row r="31" spans="1:4" ht="6" customHeight="1" thickBot="1" x14ac:dyDescent="0.3">
      <c r="A31" s="16"/>
      <c r="B31" s="16"/>
      <c r="D31" s="16"/>
    </row>
    <row r="32" spans="1:4" ht="36" customHeight="1" thickBot="1" x14ac:dyDescent="0.3">
      <c r="B32" s="239" t="s">
        <v>191</v>
      </c>
      <c r="C32" s="240"/>
      <c r="D32" s="97">
        <v>1300000</v>
      </c>
    </row>
    <row r="33" spans="1:4" ht="36" customHeight="1" thickBot="1" x14ac:dyDescent="0.3">
      <c r="B33" s="239" t="s">
        <v>139</v>
      </c>
      <c r="C33" s="240"/>
      <c r="D33" s="96">
        <f>D25+D29</f>
        <v>0</v>
      </c>
    </row>
    <row r="34" spans="1:4" ht="36" customHeight="1" thickBot="1" x14ac:dyDescent="0.3">
      <c r="B34" s="237" t="s">
        <v>176</v>
      </c>
      <c r="C34" s="238"/>
      <c r="D34" s="104" t="str">
        <f>IF(D33&gt;D32,"ERRORE:contributo oltre i limiti","OK:contributo nei limiti")</f>
        <v>OK:contributo nei limiti</v>
      </c>
    </row>
    <row r="35" spans="1:4" ht="6" customHeight="1" thickBot="1" x14ac:dyDescent="0.3">
      <c r="A35" s="16"/>
      <c r="B35" s="16"/>
      <c r="D35" s="16"/>
    </row>
    <row r="36" spans="1:4" ht="36" customHeight="1" thickBot="1" x14ac:dyDescent="0.3">
      <c r="B36" s="239" t="s">
        <v>185</v>
      </c>
      <c r="C36" s="240"/>
      <c r="D36" s="98">
        <v>0.3</v>
      </c>
    </row>
    <row r="37" spans="1:4" ht="36" customHeight="1" thickBot="1" x14ac:dyDescent="0.3">
      <c r="B37" s="239" t="s">
        <v>138</v>
      </c>
      <c r="C37" s="240"/>
      <c r="D37" s="99" t="e">
        <f>D29/D33</f>
        <v>#DIV/0!</v>
      </c>
    </row>
    <row r="38" spans="1:4" ht="36" customHeight="1" thickBot="1" x14ac:dyDescent="0.3">
      <c r="B38" s="237" t="s">
        <v>176</v>
      </c>
      <c r="C38" s="238"/>
      <c r="D38" s="104" t="e">
        <f>IF(D37&gt;D36,"ERRORE:contributo sismica oltre i limiti percentuali","OK: contributo sismica nei limiti percentuali")</f>
        <v>#DIV/0!</v>
      </c>
    </row>
    <row r="39" spans="1:4" ht="6" customHeight="1" thickBot="1" x14ac:dyDescent="0.3">
      <c r="A39" s="16"/>
      <c r="B39" s="16"/>
      <c r="D39" s="16"/>
    </row>
    <row r="40" spans="1:4" ht="36" customHeight="1" thickBot="1" x14ac:dyDescent="0.3">
      <c r="B40" s="239" t="s">
        <v>186</v>
      </c>
      <c r="C40" s="240"/>
      <c r="D40" s="97">
        <v>200000</v>
      </c>
    </row>
    <row r="41" spans="1:4" ht="36" customHeight="1" thickBot="1" x14ac:dyDescent="0.3">
      <c r="B41" s="239" t="s">
        <v>142</v>
      </c>
      <c r="C41" s="240"/>
      <c r="D41" s="96">
        <f>SUM(D5:D10)</f>
        <v>0</v>
      </c>
    </row>
    <row r="42" spans="1:4" ht="36" customHeight="1" thickBot="1" x14ac:dyDescent="0.3">
      <c r="B42" s="237" t="s">
        <v>176</v>
      </c>
      <c r="C42" s="238"/>
      <c r="D42" s="104" t="str">
        <f>IF(D41&gt;=D40,"OK:spesa minima raggiunta","ERRORE: spesa minima non raggiunta")</f>
        <v>ERRORE: spesa minima non raggiunta</v>
      </c>
    </row>
    <row r="43" spans="1:4" ht="6" customHeight="1" thickBot="1" x14ac:dyDescent="0.3">
      <c r="A43" s="16"/>
      <c r="B43" s="16"/>
      <c r="D43" s="16"/>
    </row>
    <row r="44" spans="1:4" ht="36" customHeight="1" thickBot="1" x14ac:dyDescent="0.3">
      <c r="B44" s="239" t="s">
        <v>187</v>
      </c>
      <c r="C44" s="240"/>
      <c r="D44" s="98">
        <v>0.2</v>
      </c>
    </row>
    <row r="45" spans="1:4" ht="36" customHeight="1" thickBot="1" x14ac:dyDescent="0.3">
      <c r="B45" s="239" t="s">
        <v>181</v>
      </c>
      <c r="C45" s="240"/>
      <c r="D45" s="99" t="e">
        <f>E5/E12</f>
        <v>#DIV/0!</v>
      </c>
    </row>
    <row r="46" spans="1:4" ht="36" customHeight="1" thickBot="1" x14ac:dyDescent="0.3">
      <c r="B46" s="237" t="s">
        <v>176</v>
      </c>
      <c r="C46" s="238"/>
      <c r="D46" s="104" t="e">
        <f>IF(D45&gt;D44,"ERRORE: contributo spese tecniche troppo elevato","OK contributo spese tecniche congruo")</f>
        <v>#DIV/0!</v>
      </c>
    </row>
    <row r="47" spans="1:4" ht="6" customHeight="1" thickBot="1" x14ac:dyDescent="0.3">
      <c r="A47" s="16"/>
      <c r="B47" s="16"/>
      <c r="D47" s="16"/>
    </row>
    <row r="48" spans="1:4" ht="36" customHeight="1" thickBot="1" x14ac:dyDescent="0.3">
      <c r="B48" s="239" t="s">
        <v>188</v>
      </c>
      <c r="C48" s="240"/>
      <c r="D48" s="98">
        <v>0.05</v>
      </c>
    </row>
    <row r="49" spans="1:4" ht="36" customHeight="1" thickBot="1" x14ac:dyDescent="0.3">
      <c r="B49" s="239" t="s">
        <v>182</v>
      </c>
      <c r="C49" s="240"/>
      <c r="D49" s="99" t="e">
        <f>E9/E12</f>
        <v>#DIV/0!</v>
      </c>
    </row>
    <row r="50" spans="1:4" ht="36" customHeight="1" thickBot="1" x14ac:dyDescent="0.3">
      <c r="B50" s="237" t="s">
        <v>176</v>
      </c>
      <c r="C50" s="238"/>
      <c r="D50" s="104" t="e">
        <f>IF(D49&gt;D48,"ERRORE: contributo imprevisti troppo elevato","OK contributo imprevisti congruo")</f>
        <v>#DIV/0!</v>
      </c>
    </row>
    <row r="51" spans="1:4" ht="6" customHeight="1" thickBot="1" x14ac:dyDescent="0.3">
      <c r="A51" s="16"/>
      <c r="B51" s="16"/>
      <c r="D51" s="16"/>
    </row>
    <row r="52" spans="1:4" ht="36" customHeight="1" thickBot="1" x14ac:dyDescent="0.3">
      <c r="B52" s="239" t="s">
        <v>190</v>
      </c>
      <c r="C52" s="240"/>
      <c r="D52" s="98">
        <v>0.8</v>
      </c>
    </row>
    <row r="53" spans="1:4" ht="36" customHeight="1" thickBot="1" x14ac:dyDescent="0.3">
      <c r="B53" s="239" t="s">
        <v>184</v>
      </c>
      <c r="C53" s="240"/>
      <c r="D53" s="99" t="e">
        <f>E12/SUM(D5:D10)</f>
        <v>#DIV/0!</v>
      </c>
    </row>
    <row r="54" spans="1:4" ht="36" customHeight="1" thickBot="1" x14ac:dyDescent="0.3">
      <c r="B54" s="237" t="s">
        <v>176</v>
      </c>
      <c r="C54" s="238"/>
      <c r="D54" s="104" t="e">
        <f>IF(F12=0,IF(D53&gt;D52,"ERRORE: superata la percentuale massima di finanziamento","OK:percentuale coerente"),"OK (controllo non applicabile in presenza di CT)")</f>
        <v>#DIV/0!</v>
      </c>
    </row>
    <row r="55" spans="1:4" x14ac:dyDescent="0.25">
      <c r="B55" s="16"/>
      <c r="D55" s="16"/>
    </row>
  </sheetData>
  <mergeCells count="36">
    <mergeCell ref="B12:C12"/>
    <mergeCell ref="B11:C11"/>
    <mergeCell ref="B2:H2"/>
    <mergeCell ref="B3:B4"/>
    <mergeCell ref="C3:C4"/>
    <mergeCell ref="D3:D4"/>
    <mergeCell ref="E3:H3"/>
    <mergeCell ref="B14:C14"/>
    <mergeCell ref="B16:C16"/>
    <mergeCell ref="B18:C18"/>
    <mergeCell ref="B20:C20"/>
    <mergeCell ref="B22:C22"/>
    <mergeCell ref="B24:C24"/>
    <mergeCell ref="B25:C25"/>
    <mergeCell ref="B26:C26"/>
    <mergeCell ref="B28:C28"/>
    <mergeCell ref="B29:C29"/>
    <mergeCell ref="B30:C30"/>
    <mergeCell ref="B32:C32"/>
    <mergeCell ref="B33:C33"/>
    <mergeCell ref="B34:C34"/>
    <mergeCell ref="B36:C36"/>
    <mergeCell ref="B37:C37"/>
    <mergeCell ref="B38:C38"/>
    <mergeCell ref="B40:C40"/>
    <mergeCell ref="B41:C41"/>
    <mergeCell ref="B42:C42"/>
    <mergeCell ref="B50:C50"/>
    <mergeCell ref="B52:C52"/>
    <mergeCell ref="B53:C53"/>
    <mergeCell ref="B54:C54"/>
    <mergeCell ref="B44:C44"/>
    <mergeCell ref="B45:C45"/>
    <mergeCell ref="B46:C46"/>
    <mergeCell ref="B48:C48"/>
    <mergeCell ref="B49:C49"/>
  </mergeCells>
  <pageMargins left="0.7" right="0.7" top="0.75" bottom="0.75" header="0.3" footer="0.3"/>
  <pageSetup paperSize="9" orientation="portrait" r:id="rId1"/>
  <ignoredErrors>
    <ignoredError sqref="D6 D9:G9 D5:E5 F5:H8 E7:E8 E10 F10:H11" formulaRange="1"/>
    <ignoredError sqref="E12:H12" formula="1"/>
    <ignoredError sqref="D22 D53:D54 D37:D38 D45:D46 D49:D5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LEGGIMI</vt:lpstr>
      <vt:lpstr>QUALITA</vt:lpstr>
      <vt:lpstr>GRADUATORIA</vt:lpstr>
      <vt:lpstr>COSTO COMPLESSIVO</vt:lpstr>
      <vt:lpstr>QUADRO FINANZIARIO</vt:lpstr>
      <vt:lpstr>QF_RIEPILOGO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2024-07-02T08:43:30Z</dcterms:modified>
</cp:coreProperties>
</file>