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COMMON\Belletti\"/>
    </mc:Choice>
  </mc:AlternateContent>
  <bookViews>
    <workbookView xWindow="-105" yWindow="-105" windowWidth="23250" windowHeight="12570" tabRatio="698"/>
  </bookViews>
  <sheets>
    <sheet name="SCHEDA CRITICITA" sheetId="1" r:id="rId1"/>
    <sheet name="TABELLE" sheetId="2" r:id="rId2"/>
    <sheet name="PESATURA" sheetId="4" r:id="rId3"/>
  </sheets>
  <definedNames>
    <definedName name="pesoArea">VLOOKUP('SCHEDA CRITICITA'!$D$32,tabRilArea[],2,FALSE)</definedName>
    <definedName name="pesoColture">SUMPRODUCT('SCHEDA CRITICITA'!$D$33:$D$37,tabRilColture[Peso])</definedName>
    <definedName name="pesoCriticita">VLOOKUP('SCHEDA CRITICITA'!$F$39,tabRilCriticita[],2,FALSE)</definedName>
    <definedName name="pesoFunResidua">1-'SCHEDA CRITICITA'!$D$42</definedName>
    <definedName name="pesoRetIrriguo">VLOOKUP('SCHEDA CRITICITA'!$E$26,tabRilIrriguo[],2,FALSE)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1" l="1"/>
  <c r="B62" i="1" l="1"/>
  <c r="E62" i="1"/>
  <c r="E2" i="1" l="1"/>
  <c r="D2" i="1" l="1"/>
  <c r="C2" i="1"/>
  <c r="F2" i="1"/>
  <c r="B2" i="1"/>
  <c r="F62" i="1"/>
  <c r="E39" i="1"/>
  <c r="D26" i="1"/>
  <c r="D27" i="1" s="1"/>
  <c r="D39" i="1"/>
</calcChain>
</file>

<file path=xl/sharedStrings.xml><?xml version="1.0" encoding="utf-8"?>
<sst xmlns="http://schemas.openxmlformats.org/spreadsheetml/2006/main" count="340" uniqueCount="253">
  <si>
    <t>COMUNE</t>
  </si>
  <si>
    <t xml:space="preserve">CONSORZIO  </t>
  </si>
  <si>
    <t>PROPRIETA'</t>
  </si>
  <si>
    <t>GESTORE</t>
  </si>
  <si>
    <t>ORTOFOTO</t>
  </si>
  <si>
    <t>ACCESSIBILITA'</t>
  </si>
  <si>
    <t>TIPOLOGIA DI DEFLUSSO</t>
  </si>
  <si>
    <t>TIPOLOGIA RETICOLO IRRIGUO</t>
  </si>
  <si>
    <t>TIPOLOGIA DI OPERA  IDRAULICA</t>
  </si>
  <si>
    <t>TIPOLOGIA</t>
  </si>
  <si>
    <t>DESCRIZIONE</t>
  </si>
  <si>
    <t>FUNZIONALITA' RESIDUA</t>
  </si>
  <si>
    <t>DOCUMENTAZIONE FOTOGRAFICA</t>
  </si>
  <si>
    <t>TERRENI SEDE DI FRANA</t>
  </si>
  <si>
    <t>TERRENI SEDE DI TRASPORTO DI MASSA</t>
  </si>
  <si>
    <t>TERRENI A RISCHIO ESONDAZIONE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</si>
  <si>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</si>
  <si>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</si>
  <si>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</si>
  <si>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</si>
  <si>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</si>
  <si>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</si>
  <si>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</si>
  <si>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</si>
  <si>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</si>
  <si>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</si>
  <si>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</si>
  <si>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</si>
  <si>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</si>
  <si>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</si>
  <si>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</si>
  <si>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</si>
  <si>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</si>
  <si>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</si>
  <si>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</si>
  <si>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</si>
  <si>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</si>
  <si>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</si>
  <si>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</si>
  <si>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</si>
  <si>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</si>
  <si>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</si>
  <si>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</si>
  <si>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</si>
  <si>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</si>
  <si>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</si>
  <si>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</si>
  <si>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</si>
  <si>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</si>
  <si>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</si>
  <si>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</si>
  <si>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</si>
  <si>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</si>
  <si>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</si>
  <si>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</si>
  <si>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</si>
  <si>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</si>
  <si>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</si>
  <si>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</si>
  <si>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</si>
  <si>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</si>
  <si>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</si>
  <si>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</si>
  <si>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</si>
  <si>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</si>
  <si>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</si>
  <si>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</si>
  <si>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</si>
  <si>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</si>
  <si>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</si>
  <si>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</si>
  <si>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</si>
  <si>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</si>
  <si>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</si>
  <si>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</si>
  <si>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</si>
  <si>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</si>
  <si>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</si>
  <si>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</si>
  <si>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</si>
  <si>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</si>
  <si>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</si>
  <si>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</si>
  <si>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</si>
  <si>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</si>
  <si>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</si>
  <si>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</si>
  <si>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</si>
  <si>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</si>
  <si>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</si>
  <si>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Comuni</t>
  </si>
  <si>
    <t>AREE URBANE</t>
  </si>
  <si>
    <t>AREE COMMERCIALI E INDUSTRIALI</t>
  </si>
  <si>
    <t>AREE SPORTIVE E RICREATIVE</t>
  </si>
  <si>
    <t>RETI DI COMUNICAZIONE</t>
  </si>
  <si>
    <t>INTERVENTO PROPOSTO</t>
  </si>
  <si>
    <t>Accessibilita</t>
  </si>
  <si>
    <t>OPERA  IDRAULICA</t>
  </si>
  <si>
    <t>Scorrimento</t>
  </si>
  <si>
    <t>Soglia in alveo</t>
  </si>
  <si>
    <t>Derivazione spondale</t>
  </si>
  <si>
    <t>Dissabbiatore</t>
  </si>
  <si>
    <t>Scarico in alveo</t>
  </si>
  <si>
    <t>Canali in terra</t>
  </si>
  <si>
    <t>Canali in pietrame e malta</t>
  </si>
  <si>
    <t>Canali in cls</t>
  </si>
  <si>
    <t>Tipologia</t>
  </si>
  <si>
    <t>Pressione</t>
  </si>
  <si>
    <t>Canali irrigui principali</t>
  </si>
  <si>
    <t>Reticolo irriguo secondario</t>
  </si>
  <si>
    <t>Linea di scarico</t>
  </si>
  <si>
    <t>Condotte adduttrici principali</t>
  </si>
  <si>
    <t>Distribuzione secondaria</t>
  </si>
  <si>
    <t>tabRetIrriguo</t>
  </si>
  <si>
    <t>tabTipologia</t>
  </si>
  <si>
    <t>tabOpIdraulica</t>
  </si>
  <si>
    <t>Opera di presa</t>
  </si>
  <si>
    <t>Canale e derivazioni a cielo aperto</t>
  </si>
  <si>
    <t>Pozzetti</t>
  </si>
  <si>
    <t>Vasche</t>
  </si>
  <si>
    <t xml:space="preserve">Condotte </t>
  </si>
  <si>
    <t>Camere di manovra</t>
  </si>
  <si>
    <t>Tubazioni in cls</t>
  </si>
  <si>
    <t>Tubazioni in cemento amianto</t>
  </si>
  <si>
    <t>Tubazioni in PVC</t>
  </si>
  <si>
    <t>Tubazioni P.E.a.d. (Ecopal)</t>
  </si>
  <si>
    <t>Derivazione</t>
  </si>
  <si>
    <t>Ispezione</t>
  </si>
  <si>
    <t>Caduta interruzione</t>
  </si>
  <si>
    <t>Scarico</t>
  </si>
  <si>
    <t>Sistema di carico vasca</t>
  </si>
  <si>
    <t>Serbatoio di accumulo</t>
  </si>
  <si>
    <t>Scarico/troppo pieno</t>
  </si>
  <si>
    <t>Tubazioni in ghisa</t>
  </si>
  <si>
    <t>Tubazioni in acciaio</t>
  </si>
  <si>
    <t>Tubazioni in P.E.a.d.</t>
  </si>
  <si>
    <t>Cabine primarie</t>
  </si>
  <si>
    <t>Cabine secondarie</t>
  </si>
  <si>
    <t>tabOperaIdraulicaBis</t>
  </si>
  <si>
    <t>tabClassificazione</t>
  </si>
  <si>
    <t>Classificazione</t>
  </si>
  <si>
    <t>tabTempi</t>
  </si>
  <si>
    <t>Tempo</t>
  </si>
  <si>
    <t>1 giorno</t>
  </si>
  <si>
    <t>3 giorni</t>
  </si>
  <si>
    <t>1 settimana</t>
  </si>
  <si>
    <t xml:space="preserve">2 settimane </t>
  </si>
  <si>
    <t>1 mese</t>
  </si>
  <si>
    <t>3 mesi</t>
  </si>
  <si>
    <t>6 mesi</t>
  </si>
  <si>
    <t>tabCosti</t>
  </si>
  <si>
    <t>Costo</t>
  </si>
  <si>
    <t>tabCriticitaBis</t>
  </si>
  <si>
    <t>Strada asfaltata</t>
  </si>
  <si>
    <t>Strada poderale</t>
  </si>
  <si>
    <t>Pista agricola</t>
  </si>
  <si>
    <t>Sentiero</t>
  </si>
  <si>
    <t>Mulattiera sentiero</t>
  </si>
  <si>
    <t>Elitrasporto</t>
  </si>
  <si>
    <t>A piedi</t>
  </si>
  <si>
    <t>DATI GENERALI</t>
  </si>
  <si>
    <t>tabAreeUrbane</t>
  </si>
  <si>
    <t>Percentuale</t>
  </si>
  <si>
    <t>STIMA DEI COSTI                              FINO A:</t>
  </si>
  <si>
    <t>Altro</t>
  </si>
  <si>
    <t>VALORI ESPOSTI</t>
  </si>
  <si>
    <t>DATI SCHEDA</t>
  </si>
  <si>
    <t>IDENTIFICATIVO</t>
  </si>
  <si>
    <t>DATA DI COMPILAZIONE</t>
  </si>
  <si>
    <t>Ettari</t>
  </si>
  <si>
    <t>tabEttari</t>
  </si>
  <si>
    <t>Coltura</t>
  </si>
  <si>
    <t>Colture specializzate</t>
  </si>
  <si>
    <t>Prato</t>
  </si>
  <si>
    <t>Pascolo</t>
  </si>
  <si>
    <t>Incolto</t>
  </si>
  <si>
    <t>DESCRIZIONE CARATT. TECNICHE</t>
  </si>
  <si>
    <t>DESCRIZIONE FUNZIONE PREVALENTE</t>
  </si>
  <si>
    <t>CRITICITA' RISCONTRATA</t>
  </si>
  <si>
    <t>RIFERIMENTI CARTOGRAFICI E FOTOGRAFICI</t>
  </si>
  <si>
    <t>COROGRAFIA CTR</t>
  </si>
  <si>
    <t xml:space="preserve">IL TECNICO </t>
  </si>
  <si>
    <t>Canale e derivazioni interrati</t>
  </si>
  <si>
    <t>RetIrriguo</t>
  </si>
  <si>
    <t>Peso</t>
  </si>
  <si>
    <t>Criticita</t>
  </si>
  <si>
    <t>RILEVANZA CRITICITA'</t>
  </si>
  <si>
    <t>SENSIBILITA' IDROGEOLOGICA</t>
  </si>
  <si>
    <t>Urbane</t>
  </si>
  <si>
    <t>Commerciali</t>
  </si>
  <si>
    <t>Sportive</t>
  </si>
  <si>
    <t>Comunicazione</t>
  </si>
  <si>
    <t>tabPesaturaValEsposti</t>
  </si>
  <si>
    <t>Importa l'ordine non il nome</t>
  </si>
  <si>
    <t>RILEVANZA ECONOMICA</t>
  </si>
  <si>
    <t>CMF</t>
  </si>
  <si>
    <t>SCHEDA N°</t>
  </si>
  <si>
    <t>STIMA DEL COSTO</t>
  </si>
  <si>
    <t>ELEMENTI DI VALUTAZIONE</t>
  </si>
  <si>
    <t>COORDINATE GEOGRAFICHE</t>
  </si>
  <si>
    <t>PROBLEMATICHE IDROGEOLOGICHE</t>
  </si>
  <si>
    <t>C8</t>
  </si>
  <si>
    <t>C14</t>
  </si>
  <si>
    <t>C32</t>
  </si>
  <si>
    <t>C25</t>
  </si>
  <si>
    <t>C41,C42,C43</t>
  </si>
  <si>
    <t>C54</t>
  </si>
  <si>
    <t>C55</t>
  </si>
  <si>
    <t>C47,C48,C49,C50</t>
  </si>
  <si>
    <t>D26</t>
  </si>
  <si>
    <t>D27</t>
  </si>
  <si>
    <t>E27</t>
  </si>
  <si>
    <t>E35</t>
  </si>
  <si>
    <t>D59</t>
  </si>
  <si>
    <t>Verde urbano</t>
  </si>
  <si>
    <t xml:space="preserve">RU, CANALE, VASCA, BRANTZE, ALTRE OPERE </t>
  </si>
  <si>
    <t>A58</t>
  </si>
  <si>
    <t>Soglia danneggiata (presa)</t>
  </si>
  <si>
    <t>Dissabbiatore danneggiato (presa)</t>
  </si>
  <si>
    <t>Scarico  intasato (presa)</t>
  </si>
  <si>
    <t>Struttura danneggiata (canale)</t>
  </si>
  <si>
    <t>Ostacolo al deflusso (canale)</t>
  </si>
  <si>
    <t>Attraversamenti ostruiti (canale)</t>
  </si>
  <si>
    <t>Sottodimensionamento (canale)</t>
  </si>
  <si>
    <t>Struttura danneggiata (pozzetto)</t>
  </si>
  <si>
    <t>Intasamento (pozzetto)</t>
  </si>
  <si>
    <t>Organi di manovra danneggiati (pozzetto)</t>
  </si>
  <si>
    <t>Chiusini danneggiati (pozzetto)</t>
  </si>
  <si>
    <t>Sistema di carico danneggiato (vasca)</t>
  </si>
  <si>
    <t>Dissabbiatore danneggiato (vasca)</t>
  </si>
  <si>
    <t>Serbatoio di accumulo danneggiato (vasca)</t>
  </si>
  <si>
    <t>Scarico/troppo pieno intasato (vasca)</t>
  </si>
  <si>
    <t>Fori sulla condotta (condotta)</t>
  </si>
  <si>
    <t>Deterioramento/ossidazione (condotta)</t>
  </si>
  <si>
    <t>Cedimento giunzione (condotta)</t>
  </si>
  <si>
    <t>Struttura danneggiata (camera)</t>
  </si>
  <si>
    <t>Deterioramento apparecchiature (camera)</t>
  </si>
  <si>
    <t>Pressioni eccessive (camera)</t>
  </si>
  <si>
    <t>Scarico di fondo intasato (camera)</t>
  </si>
  <si>
    <t>MAX 4</t>
  </si>
  <si>
    <t>tabRilIrriguo (1-4)</t>
  </si>
  <si>
    <t>tabRilCriticita (1-4)</t>
  </si>
  <si>
    <t>tabRilColture (1-4)</t>
  </si>
  <si>
    <t>Incolto (non irrigato)</t>
  </si>
  <si>
    <t>tabRilArea (1-4)</t>
  </si>
  <si>
    <t>AREA SERVITA (ha)                                  FINO A:</t>
  </si>
  <si>
    <t>Acquedotto rurale</t>
  </si>
  <si>
    <t>TEMPI UTILI ESECUZIONE LAVORI</t>
  </si>
  <si>
    <t>Derivazione danneggiata (presa)</t>
  </si>
  <si>
    <t>PLANIMETRIA CATASTALE</t>
  </si>
  <si>
    <t>Sistema di carico impianto</t>
  </si>
  <si>
    <t>RISCHIO ED ELEMENTI ESPOSTI</t>
  </si>
  <si>
    <t>DISSESTI SEGNALATI E STATO DEL DISSESTO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</si>
</sst>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&quot;€&quot;"/>
  </numFmts>
  <fonts count="2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sz val="26"/>
      <color theme="1"/>
      <name val="Calibri"/>
      <family val="2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3"/>
      <color theme="10"/>
      <name val="Calibri"/>
      <family val="2"/>
    </font>
    <font>
      <b/>
      <sz val="13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9" fontId="0" fillId="0" borderId="0" xfId="0" applyNumberFormat="1"/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1" applyFill="1" applyAlignment="1"/>
    <xf numFmtId="0" fontId="4" fillId="0" borderId="0" xfId="0" applyFont="1" applyProtection="1"/>
    <xf numFmtId="0" fontId="4" fillId="0" borderId="0" xfId="0" applyFont="1" applyFill="1" applyBorder="1" applyProtection="1"/>
    <xf numFmtId="0" fontId="0" fillId="11" borderId="0" xfId="0" applyFill="1" applyAlignment="1">
      <alignment horizontal="left"/>
    </xf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165" fontId="0" fillId="0" borderId="0" xfId="0" applyNumberFormat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1" fontId="4" fillId="0" borderId="0" xfId="0" applyNumberFormat="1" applyFont="1" applyFill="1" applyBorder="1" applyProtection="1"/>
    <xf numFmtId="0" fontId="1" fillId="2" borderId="0" xfId="1" applyAlignment="1">
      <alignment horizontal="center"/>
    </xf>
    <xf numFmtId="0" fontId="0" fillId="0" borderId="14" xfId="0" applyFont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1" fillId="0" borderId="0" xfId="1" applyFill="1" applyAlignment="1">
      <alignment horizontal="center"/>
    </xf>
    <xf numFmtId="0" fontId="4" fillId="0" borderId="0" xfId="0" applyFont="1" applyFill="1" applyProtection="1"/>
    <xf numFmtId="0" fontId="0" fillId="0" borderId="0" xfId="0" applyProtection="1"/>
    <xf numFmtId="0" fontId="0" fillId="0" borderId="0" xfId="0" applyFont="1" applyFill="1" applyBorder="1" applyProtection="1"/>
    <xf numFmtId="0" fontId="4" fillId="0" borderId="0" xfId="0" applyFont="1" applyBorder="1" applyProtection="1"/>
    <xf numFmtId="0" fontId="4" fillId="0" borderId="0" xfId="3" applyFont="1" applyFill="1" applyBorder="1" applyProtection="1"/>
    <xf numFmtId="164" fontId="4" fillId="0" borderId="0" xfId="0" applyNumberFormat="1" applyFont="1" applyFill="1" applyBorder="1" applyProtection="1"/>
    <xf numFmtId="9" fontId="4" fillId="0" borderId="0" xfId="0" applyNumberFormat="1" applyFont="1" applyBorder="1" applyProtection="1"/>
    <xf numFmtId="1" fontId="4" fillId="0" borderId="0" xfId="0" applyNumberFormat="1" applyFont="1" applyProtection="1"/>
    <xf numFmtId="0" fontId="4" fillId="0" borderId="0" xfId="0" applyFont="1" applyAlignment="1" applyProtection="1"/>
    <xf numFmtId="164" fontId="4" fillId="0" borderId="0" xfId="0" applyNumberFormat="1" applyFont="1" applyProtection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9" fontId="7" fillId="0" borderId="13" xfId="5" applyNumberFormat="1" applyFont="1" applyFill="1" applyBorder="1" applyProtection="1">
      <protection locked="0"/>
    </xf>
    <xf numFmtId="9" fontId="7" fillId="0" borderId="14" xfId="5" applyNumberFormat="1" applyFont="1" applyFill="1" applyBorder="1" applyProtection="1">
      <protection locked="0"/>
    </xf>
    <xf numFmtId="9" fontId="7" fillId="0" borderId="15" xfId="5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1" fillId="13" borderId="1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9" fontId="14" fillId="0" borderId="16" xfId="5" applyFont="1" applyBorder="1" applyAlignment="1" applyProtection="1">
      <alignment horizontal="center" vertical="center"/>
    </xf>
    <xf numFmtId="165" fontId="14" fillId="0" borderId="1" xfId="5" applyNumberFormat="1" applyFont="1" applyBorder="1" applyAlignment="1" applyProtection="1">
      <alignment horizontal="center" vertical="center"/>
    </xf>
    <xf numFmtId="0" fontId="17" fillId="0" borderId="35" xfId="0" applyFont="1" applyBorder="1" applyProtection="1"/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Protection="1"/>
    <xf numFmtId="0" fontId="9" fillId="0" borderId="28" xfId="0" applyFont="1" applyBorder="1" applyProtection="1">
      <protection locked="0"/>
    </xf>
    <xf numFmtId="0" fontId="17" fillId="0" borderId="36" xfId="0" applyFont="1" applyBorder="1" applyProtection="1"/>
    <xf numFmtId="14" fontId="9" fillId="0" borderId="30" xfId="0" applyNumberFormat="1" applyFont="1" applyBorder="1" applyAlignment="1" applyProtection="1">
      <alignment horizontal="left"/>
      <protection locked="0"/>
    </xf>
    <xf numFmtId="0" fontId="9" fillId="13" borderId="27" xfId="0" applyFont="1" applyFill="1" applyBorder="1" applyProtection="1">
      <protection locked="0"/>
    </xf>
    <xf numFmtId="0" fontId="9" fillId="0" borderId="28" xfId="0" applyFont="1" applyFill="1" applyBorder="1" applyProtection="1">
      <protection locked="0"/>
    </xf>
    <xf numFmtId="0" fontId="9" fillId="13" borderId="30" xfId="0" applyFont="1" applyFill="1" applyBorder="1" applyProtection="1">
      <protection locked="0"/>
    </xf>
    <xf numFmtId="0" fontId="9" fillId="0" borderId="26" xfId="0" applyFont="1" applyFill="1" applyBorder="1" applyAlignment="1" applyProtection="1">
      <alignment horizontal="left"/>
      <protection locked="0"/>
    </xf>
    <xf numFmtId="0" fontId="9" fillId="0" borderId="27" xfId="0" applyFont="1" applyFill="1" applyBorder="1" applyProtection="1"/>
    <xf numFmtId="0" fontId="9" fillId="0" borderId="17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 applyProtection="1"/>
    <xf numFmtId="0" fontId="9" fillId="13" borderId="26" xfId="0" applyFont="1" applyFill="1" applyBorder="1" applyProtection="1">
      <protection locked="0"/>
    </xf>
    <xf numFmtId="0" fontId="9" fillId="0" borderId="17" xfId="0" applyFont="1" applyFill="1" applyBorder="1" applyProtection="1"/>
    <xf numFmtId="0" fontId="9" fillId="13" borderId="17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17" fillId="0" borderId="46" xfId="0" applyFont="1" applyBorder="1" applyAlignment="1" applyProtection="1">
      <alignment vertical="center"/>
    </xf>
    <xf numFmtId="0" fontId="9" fillId="13" borderId="47" xfId="0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vertical="center"/>
    </xf>
    <xf numFmtId="9" fontId="20" fillId="0" borderId="17" xfId="5" applyFont="1" applyFill="1" applyBorder="1" applyAlignment="1" applyProtection="1">
      <alignment horizontal="right"/>
      <protection locked="0"/>
    </xf>
    <xf numFmtId="9" fontId="20" fillId="0" borderId="18" xfId="5" applyFont="1" applyFill="1" applyBorder="1" applyAlignment="1" applyProtection="1">
      <alignment horizontal="right"/>
      <protection locked="0"/>
    </xf>
    <xf numFmtId="9" fontId="20" fillId="0" borderId="48" xfId="5" applyFont="1" applyFill="1" applyBorder="1" applyAlignment="1" applyProtection="1">
      <alignment horizontal="right"/>
      <protection locked="0"/>
    </xf>
    <xf numFmtId="0" fontId="17" fillId="0" borderId="21" xfId="0" applyFont="1" applyBorder="1" applyProtection="1"/>
    <xf numFmtId="0" fontId="17" fillId="0" borderId="49" xfId="0" applyFont="1" applyBorder="1" applyProtection="1"/>
    <xf numFmtId="9" fontId="20" fillId="0" borderId="50" xfId="5" applyFont="1" applyFill="1" applyBorder="1" applyAlignment="1" applyProtection="1">
      <alignment horizontal="right"/>
      <protection locked="0"/>
    </xf>
    <xf numFmtId="0" fontId="17" fillId="0" borderId="35" xfId="0" applyFont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vertical="center"/>
    </xf>
    <xf numFmtId="0" fontId="9" fillId="0" borderId="26" xfId="2" applyFont="1" applyFill="1" applyBorder="1" applyAlignment="1" applyProtection="1">
      <alignment vertical="center"/>
    </xf>
    <xf numFmtId="0" fontId="9" fillId="13" borderId="27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/>
    </xf>
    <xf numFmtId="9" fontId="20" fillId="0" borderId="29" xfId="5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17" fillId="0" borderId="59" xfId="0" applyFont="1" applyBorder="1" applyProtection="1"/>
    <xf numFmtId="9" fontId="20" fillId="0" borderId="26" xfId="5" applyFont="1" applyFill="1" applyBorder="1" applyAlignment="1" applyProtection="1">
      <alignment horizontal="right"/>
      <protection locked="0"/>
    </xf>
    <xf numFmtId="0" fontId="17" fillId="0" borderId="54" xfId="0" applyFont="1" applyBorder="1" applyProtection="1"/>
    <xf numFmtId="0" fontId="17" fillId="0" borderId="55" xfId="0" applyFont="1" applyBorder="1" applyProtection="1"/>
    <xf numFmtId="9" fontId="20" fillId="0" borderId="29" xfId="5" applyFont="1" applyFill="1" applyBorder="1" applyAlignment="1" applyProtection="1">
      <alignment horizontal="right"/>
      <protection locked="0"/>
    </xf>
    <xf numFmtId="0" fontId="9" fillId="13" borderId="17" xfId="2" applyFont="1" applyFill="1" applyBorder="1" applyProtection="1">
      <protection locked="0"/>
    </xf>
    <xf numFmtId="165" fontId="9" fillId="13" borderId="29" xfId="2" applyNumberFormat="1" applyFont="1" applyFill="1" applyBorder="1" applyAlignment="1" applyProtection="1">
      <alignment horizontal="left"/>
      <protection locked="0"/>
    </xf>
    <xf numFmtId="9" fontId="22" fillId="0" borderId="1" xfId="5" applyFont="1" applyBorder="1" applyAlignment="1" applyProtection="1">
      <alignment horizontal="center" vertical="center"/>
    </xf>
    <xf numFmtId="165" fontId="22" fillId="0" borderId="1" xfId="5" applyNumberFormat="1" applyFont="1" applyBorder="1" applyAlignment="1" applyProtection="1">
      <alignment horizontal="center" vertical="center"/>
    </xf>
    <xf numFmtId="0" fontId="15" fillId="14" borderId="0" xfId="0" applyFont="1" applyFill="1" applyProtection="1"/>
    <xf numFmtId="0" fontId="9" fillId="14" borderId="0" xfId="0" applyFont="1" applyFill="1" applyProtection="1"/>
    <xf numFmtId="0" fontId="9" fillId="14" borderId="0" xfId="0" applyFont="1" applyFill="1" applyBorder="1" applyProtection="1"/>
    <xf numFmtId="0" fontId="17" fillId="14" borderId="0" xfId="0" applyFont="1" applyFill="1" applyProtection="1"/>
    <xf numFmtId="0" fontId="16" fillId="14" borderId="0" xfId="3" applyFont="1" applyFill="1" applyBorder="1" applyAlignment="1" applyProtection="1">
      <alignment horizontal="center" vertical="center" wrapText="1"/>
    </xf>
    <xf numFmtId="0" fontId="17" fillId="14" borderId="0" xfId="0" applyFont="1" applyFill="1" applyBorder="1" applyProtection="1"/>
    <xf numFmtId="0" fontId="16" fillId="14" borderId="0" xfId="0" applyFont="1" applyFill="1" applyAlignment="1" applyProtection="1">
      <alignment horizontal="center" vertical="center" wrapText="1"/>
    </xf>
    <xf numFmtId="0" fontId="15" fillId="14" borderId="0" xfId="0" applyFont="1" applyFill="1" applyAlignment="1" applyProtection="1">
      <alignment vertical="center" wrapText="1"/>
    </xf>
    <xf numFmtId="0" fontId="9" fillId="14" borderId="0" xfId="0" applyFont="1" applyFill="1" applyBorder="1" applyAlignment="1" applyProtection="1">
      <alignment vertical="top" wrapText="1"/>
    </xf>
    <xf numFmtId="0" fontId="10" fillId="11" borderId="0" xfId="0" applyFont="1" applyFill="1" applyAlignment="1" applyProtection="1">
      <alignment horizontal="center" vertical="center"/>
    </xf>
    <xf numFmtId="0" fontId="4" fillId="11" borderId="0" xfId="0" applyFont="1" applyFill="1" applyProtection="1"/>
    <xf numFmtId="0" fontId="0" fillId="11" borderId="0" xfId="0" applyFill="1" applyProtection="1"/>
    <xf numFmtId="0" fontId="9" fillId="11" borderId="2" xfId="0" applyFont="1" applyFill="1" applyBorder="1" applyProtection="1"/>
    <xf numFmtId="0" fontId="5" fillId="11" borderId="0" xfId="0" applyFont="1" applyFill="1" applyBorder="1" applyAlignment="1" applyProtection="1">
      <alignment vertical="top" wrapText="1"/>
    </xf>
    <xf numFmtId="0" fontId="4" fillId="11" borderId="0" xfId="0" applyFont="1" applyFill="1" applyBorder="1" applyProtection="1"/>
    <xf numFmtId="9" fontId="4" fillId="11" borderId="0" xfId="0" applyNumberFormat="1" applyFont="1" applyFill="1" applyBorder="1" applyProtection="1"/>
    <xf numFmtId="0" fontId="18" fillId="13" borderId="6" xfId="3" applyFont="1" applyFill="1" applyBorder="1" applyAlignment="1" applyProtection="1">
      <alignment horizontal="center" vertical="center" wrapText="1"/>
    </xf>
    <xf numFmtId="0" fontId="4" fillId="11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8" fillId="4" borderId="37" xfId="3" applyFont="1" applyBorder="1" applyAlignment="1" applyProtection="1">
      <alignment horizontal="center" vertical="center" wrapText="1"/>
    </xf>
    <xf numFmtId="0" fontId="18" fillId="4" borderId="38" xfId="3" applyFont="1" applyBorder="1" applyAlignment="1" applyProtection="1">
      <alignment horizontal="center" vertical="center" wrapText="1"/>
    </xf>
    <xf numFmtId="0" fontId="18" fillId="4" borderId="39" xfId="3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9" fillId="0" borderId="17" xfId="6" applyFont="1" applyBorder="1" applyAlignment="1" applyProtection="1">
      <alignment horizontal="left"/>
      <protection locked="0"/>
    </xf>
    <xf numFmtId="0" fontId="19" fillId="0" borderId="28" xfId="6" applyFont="1" applyBorder="1" applyAlignment="1" applyProtection="1">
      <alignment horizontal="left"/>
      <protection locked="0"/>
    </xf>
    <xf numFmtId="0" fontId="17" fillId="0" borderId="42" xfId="0" applyFont="1" applyBorder="1" applyAlignment="1" applyProtection="1">
      <alignment horizontal="left" vertical="center"/>
    </xf>
    <xf numFmtId="0" fontId="17" fillId="0" borderId="23" xfId="0" applyFont="1" applyBorder="1" applyAlignment="1" applyProtection="1">
      <alignment horizontal="left" vertical="center"/>
    </xf>
    <xf numFmtId="0" fontId="19" fillId="0" borderId="19" xfId="6" applyFont="1" applyFill="1" applyBorder="1" applyAlignment="1" applyProtection="1">
      <alignment horizontal="left"/>
      <protection locked="0"/>
    </xf>
    <xf numFmtId="0" fontId="19" fillId="0" borderId="31" xfId="6" applyFont="1" applyFill="1" applyBorder="1" applyAlignment="1" applyProtection="1">
      <alignment horizontal="left"/>
      <protection locked="0"/>
    </xf>
    <xf numFmtId="0" fontId="19" fillId="0" borderId="17" xfId="6" applyFont="1" applyFill="1" applyBorder="1" applyAlignment="1" applyProtection="1">
      <alignment horizontal="left"/>
      <protection locked="0"/>
    </xf>
    <xf numFmtId="0" fontId="19" fillId="0" borderId="28" xfId="6" applyFont="1" applyFill="1" applyBorder="1" applyAlignment="1" applyProtection="1">
      <alignment horizontal="left"/>
      <protection locked="0"/>
    </xf>
    <xf numFmtId="0" fontId="9" fillId="0" borderId="19" xfId="0" applyFont="1" applyFill="1" applyBorder="1" applyAlignment="1" applyProtection="1">
      <alignment horizontal="left"/>
      <protection locked="0"/>
    </xf>
    <xf numFmtId="0" fontId="9" fillId="0" borderId="31" xfId="0" applyFont="1" applyFill="1" applyBorder="1" applyAlignment="1" applyProtection="1">
      <alignment horizontal="left"/>
      <protection locked="0"/>
    </xf>
    <xf numFmtId="0" fontId="9" fillId="0" borderId="25" xfId="0" applyFont="1" applyBorder="1" applyAlignment="1" applyProtection="1">
      <alignment horizontal="center"/>
    </xf>
    <xf numFmtId="0" fontId="9" fillId="0" borderId="51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19" fillId="0" borderId="32" xfId="6" applyFont="1" applyFill="1" applyBorder="1" applyAlignment="1" applyProtection="1">
      <alignment horizontal="left"/>
      <protection locked="0"/>
    </xf>
    <xf numFmtId="0" fontId="19" fillId="0" borderId="33" xfId="6" applyFont="1" applyFill="1" applyBorder="1" applyAlignment="1" applyProtection="1">
      <alignment horizontal="left"/>
      <protection locked="0"/>
    </xf>
    <xf numFmtId="0" fontId="18" fillId="13" borderId="16" xfId="3" applyFont="1" applyFill="1" applyBorder="1" applyAlignment="1" applyProtection="1">
      <alignment horizontal="center" vertical="center" wrapText="1"/>
    </xf>
    <xf numFmtId="0" fontId="18" fillId="13" borderId="12" xfId="3" applyFont="1" applyFill="1" applyBorder="1" applyAlignment="1" applyProtection="1">
      <alignment horizontal="center" vertical="center" wrapText="1"/>
    </xf>
    <xf numFmtId="0" fontId="18" fillId="7" borderId="37" xfId="3" applyFont="1" applyFill="1" applyBorder="1" applyAlignment="1" applyProtection="1">
      <alignment horizontal="center" vertical="center" wrapText="1"/>
    </xf>
    <xf numFmtId="0" fontId="18" fillId="7" borderId="38" xfId="3" applyFont="1" applyFill="1" applyBorder="1" applyAlignment="1" applyProtection="1">
      <alignment horizontal="center" vertical="center" wrapText="1"/>
    </xf>
    <xf numFmtId="0" fontId="18" fillId="7" borderId="39" xfId="3" applyFont="1" applyFill="1" applyBorder="1" applyAlignment="1" applyProtection="1">
      <alignment horizontal="center" vertical="center" wrapText="1"/>
    </xf>
    <xf numFmtId="0" fontId="18" fillId="7" borderId="56" xfId="3" applyFont="1" applyFill="1" applyBorder="1" applyAlignment="1" applyProtection="1">
      <alignment horizontal="center" vertical="center" wrapText="1"/>
    </xf>
    <xf numFmtId="0" fontId="18" fillId="7" borderId="57" xfId="3" applyFont="1" applyFill="1" applyBorder="1" applyAlignment="1" applyProtection="1">
      <alignment horizontal="center" vertical="center" wrapText="1"/>
    </xf>
    <xf numFmtId="0" fontId="18" fillId="7" borderId="58" xfId="3" applyFont="1" applyFill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top" wrapText="1"/>
    </xf>
    <xf numFmtId="0" fontId="9" fillId="0" borderId="33" xfId="0" applyFont="1" applyBorder="1" applyAlignment="1" applyProtection="1">
      <alignment horizontal="center" vertical="top" wrapText="1"/>
    </xf>
    <xf numFmtId="9" fontId="22" fillId="0" borderId="16" xfId="5" applyFont="1" applyBorder="1" applyAlignment="1" applyProtection="1">
      <alignment horizontal="center" vertical="center"/>
    </xf>
    <xf numFmtId="9" fontId="22" fillId="0" borderId="12" xfId="5" applyFont="1" applyBorder="1" applyAlignment="1" applyProtection="1">
      <alignment horizontal="center" vertical="center"/>
    </xf>
    <xf numFmtId="0" fontId="19" fillId="0" borderId="19" xfId="6" applyFont="1" applyBorder="1" applyAlignment="1" applyProtection="1">
      <alignment horizontal="left"/>
      <protection locked="0"/>
    </xf>
    <xf numFmtId="0" fontId="19" fillId="0" borderId="31" xfId="6" applyFont="1" applyBorder="1" applyAlignment="1" applyProtection="1">
      <alignment horizontal="left"/>
      <protection locked="0"/>
    </xf>
    <xf numFmtId="0" fontId="21" fillId="0" borderId="16" xfId="3" applyFont="1" applyFill="1" applyBorder="1" applyAlignment="1" applyProtection="1">
      <alignment horizontal="center" vertical="center" wrapText="1"/>
    </xf>
    <xf numFmtId="0" fontId="21" fillId="0" borderId="43" xfId="3" applyFont="1" applyFill="1" applyBorder="1" applyAlignment="1" applyProtection="1">
      <alignment horizontal="center" vertical="center" wrapText="1"/>
    </xf>
    <xf numFmtId="0" fontId="21" fillId="0" borderId="12" xfId="3" applyFont="1" applyFill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left" vertical="center"/>
    </xf>
    <xf numFmtId="0" fontId="17" fillId="0" borderId="46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62" xfId="0" applyFont="1" applyBorder="1" applyAlignment="1" applyProtection="1">
      <alignment horizontal="left" vertical="center" wrapText="1"/>
    </xf>
    <xf numFmtId="0" fontId="17" fillId="0" borderId="63" xfId="0" applyFont="1" applyBorder="1" applyAlignment="1" applyProtection="1">
      <alignment horizontal="left" vertical="center" wrapText="1"/>
    </xf>
    <xf numFmtId="0" fontId="17" fillId="0" borderId="52" xfId="0" applyFont="1" applyBorder="1" applyAlignment="1" applyProtection="1">
      <alignment horizontal="left" vertical="center"/>
    </xf>
    <xf numFmtId="0" fontId="17" fillId="0" borderId="53" xfId="0" applyFont="1" applyBorder="1" applyAlignment="1" applyProtection="1">
      <alignment horizontal="left" vertical="center"/>
    </xf>
    <xf numFmtId="0" fontId="17" fillId="0" borderId="60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24" xfId="0" applyFont="1" applyBorder="1" applyAlignment="1" applyProtection="1">
      <alignment horizontal="left" vertical="top" wrapText="1"/>
      <protection locked="0"/>
    </xf>
    <xf numFmtId="0" fontId="17" fillId="0" borderId="61" xfId="0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 applyProtection="1">
      <alignment horizontal="left" vertical="top" wrapText="1"/>
      <protection locked="0"/>
    </xf>
    <xf numFmtId="0" fontId="17" fillId="0" borderId="40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0" xfId="0" applyFont="1" applyFill="1" applyBorder="1" applyAlignment="1" applyProtection="1">
      <alignment horizontal="center"/>
    </xf>
    <xf numFmtId="0" fontId="18" fillId="12" borderId="6" xfId="3" applyFont="1" applyFill="1" applyBorder="1" applyAlignment="1" applyProtection="1">
      <alignment horizontal="center" vertical="center" wrapText="1"/>
    </xf>
    <xf numFmtId="0" fontId="18" fillId="12" borderId="7" xfId="3" applyFont="1" applyFill="1" applyBorder="1" applyAlignment="1" applyProtection="1">
      <alignment horizontal="center" vertical="center" wrapText="1"/>
    </xf>
    <xf numFmtId="0" fontId="18" fillId="12" borderId="8" xfId="3" applyFont="1" applyFill="1" applyBorder="1" applyAlignment="1" applyProtection="1">
      <alignment horizontal="center" vertical="center" wrapText="1"/>
    </xf>
    <xf numFmtId="0" fontId="18" fillId="5" borderId="6" xfId="4" applyFont="1" applyBorder="1" applyAlignment="1" applyProtection="1">
      <alignment horizontal="center" vertical="center" wrapText="1"/>
    </xf>
    <xf numFmtId="0" fontId="18" fillId="5" borderId="7" xfId="4" applyFont="1" applyBorder="1" applyAlignment="1" applyProtection="1">
      <alignment horizontal="center" vertical="center" wrapText="1"/>
    </xf>
    <xf numFmtId="0" fontId="18" fillId="5" borderId="8" xfId="4" applyFont="1" applyBorder="1" applyAlignment="1" applyProtection="1">
      <alignment horizontal="center" vertical="center" wrapText="1"/>
    </xf>
    <xf numFmtId="0" fontId="1" fillId="2" borderId="0" xfId="1" applyAlignment="1">
      <alignment horizontal="center"/>
    </xf>
    <xf numFmtId="0" fontId="1" fillId="2" borderId="9" xfId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20% - Colore 4" xfId="3" builtinId="42"/>
    <cellStyle name="40% - Colore 3" xfId="2" builtinId="39"/>
    <cellStyle name="40% - Colore 4" xfId="4" builtinId="43"/>
    <cellStyle name="Collegamento ipertestuale" xfId="6" builtinId="8"/>
    <cellStyle name="Normale" xfId="0" builtinId="0"/>
    <cellStyle name="Percentuale" xfId="5" builtinId="5"/>
    <cellStyle name="Valore valido" xfId="1" builtinId="26"/>
  </cellStyles>
  <dxfs count="64">
    <dxf>
      <protection locked="0" hidden="0"/>
    </dxf>
    <dxf>
      <protection locked="0" hidden="0"/>
    </dxf>
    <dxf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protection locked="0" hidden="0"/>
    </dxf>
    <dxf>
      <numFmt numFmtId="13" formatCode="0%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  <dxf>
      <numFmt numFmtId="165" formatCode="#,##0\ &quot;€&quot;"/>
    </dxf>
    <dxf>
      <numFmt numFmtId="165" formatCode="#,##0\ &quot;€&quot;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Comuni" displayName="tabComuni" ref="A2:A76" totalsRowShown="0">
  <autoFilter ref="A2:A76"/>
  <sortState ref="A3:A76">
    <sortCondition ref="A2:A76"/>
  </sortState>
  <tableColumns count="1">
    <tableColumn id="1" name="Comuni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5" name="tabCriticitaBis" displayName="tabCriticitaBis" ref="J15:P19" totalsRowShown="0" headerRowDxfId="22" dataDxfId="20" headerRowBorderDxfId="21" tableBorderDxfId="19">
  <autoFilter ref="J15:P19"/>
  <tableColumns count="7">
    <tableColumn id="1" name="Opera di presa" dataDxfId="18"/>
    <tableColumn id="2" name="Canale e derivazioni a cielo aperto" dataDxfId="17"/>
    <tableColumn id="7" name="Canale e derivazioni interrati" dataDxfId="16"/>
    <tableColumn id="3" name="Pozzetti" dataDxfId="15"/>
    <tableColumn id="4" name="Vasche" dataDxfId="14"/>
    <tableColumn id="5" name="Condotte " dataDxfId="13"/>
    <tableColumn id="6" name="Camere di manovra" dataDxfId="1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" name="tabAreeUrbane" displayName="tabAreeUrbane" ref="E40:E51" totalsRowShown="0">
  <autoFilter ref="E40:E51"/>
  <tableColumns count="1">
    <tableColumn id="1" name="Percentuale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4" name="tabEttari" displayName="tabEttari" ref="C14:C21" totalsRowShown="0">
  <autoFilter ref="C14:C21"/>
  <tableColumns count="1">
    <tableColumn id="1" name="Ettari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0" name="tabRilIrriguo" displayName="tabRilIrriguo" ref="B3:C11" totalsRowShown="0">
  <autoFilter ref="B3:C11"/>
  <tableColumns count="2">
    <tableColumn id="1" name="RetIrriguo"/>
    <tableColumn id="2" name="Peso" dataDxfId="1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PesaturaValEspost" displayName="tabPesaturaValEspost" ref="H3:I7" totalsRowShown="0" dataDxfId="9" tableBorderDxfId="8">
  <autoFilter ref="H3:I7"/>
  <tableColumns count="2">
    <tableColumn id="1" name="Tipologia" dataDxfId="7"/>
    <tableColumn id="2" name="Peso" dataDxfId="6" dataCellStyle="Percentual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RilCriticita" displayName="tabRilCriticita" ref="E3:F30" totalsRowShown="0" headerRowDxfId="5" dataDxfId="4">
  <autoFilter ref="E3:F30"/>
  <sortState ref="E4:F30">
    <sortCondition ref="E3:E30"/>
  </sortState>
  <tableColumns count="2">
    <tableColumn id="1" name="Criticita" dataDxfId="3"/>
    <tableColumn id="2" name="Peso" dataDxfId="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RilColture" displayName="tabRilColture" ref="B16:C21" totalsRowShown="0">
  <autoFilter ref="B16:C21"/>
  <tableColumns count="2">
    <tableColumn id="1" name="Coltura"/>
    <tableColumn id="2" name="Peso" dataDxfId="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RilArea" displayName="tabRilArea" ref="H13:I20" totalsRowShown="0">
  <autoFilter ref="H13:I20"/>
  <tableColumns count="2">
    <tableColumn id="1" name="Ettari"/>
    <tableColumn id="2" name="Peso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Accessibilita" displayName="tabAccessibilita" ref="C2:C9" totalsRowShown="0">
  <autoFilter ref="C2:C9"/>
  <tableColumns count="1">
    <tableColumn id="1" name="Accessibili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Tipologia" displayName="tabTipologia" ref="E3:E5" totalsRowShown="0">
  <autoFilter ref="E3:E5"/>
  <tableColumns count="1">
    <tableColumn id="1" name="Tipolog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RetIrriguo" displayName="tabRetIrriguo" ref="G3:H8" totalsRowShown="0">
  <autoFilter ref="G3:H8"/>
  <tableColumns count="2">
    <tableColumn id="1" name="Scorrimento"/>
    <tableColumn id="2" name="Pression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OpIdraulica" displayName="tabOpIdraulica" ref="G12:H16" totalsRowShown="0" dataDxfId="38">
  <autoFilter ref="G12:H16"/>
  <tableColumns count="2">
    <tableColumn id="1" name="Scorrimento" dataDxfId="37"/>
    <tableColumn id="2" name="Pressione" dataDxfId="3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OpIdraulicaBis" displayName="tabOpIdraulicaBis" ref="J3:P8" totalsRowShown="0" headerRowDxfId="35" dataDxfId="34">
  <autoFilter ref="J3:P8"/>
  <tableColumns count="7">
    <tableColumn id="1" name="Opera di presa" dataDxfId="33"/>
    <tableColumn id="2" name="Canale e derivazioni a cielo aperto" dataDxfId="32"/>
    <tableColumn id="3" name="Canale e derivazioni interrati" dataDxfId="31"/>
    <tableColumn id="4" name="Pozzetti" dataDxfId="30"/>
    <tableColumn id="5" name="Vasche" dataDxfId="29"/>
    <tableColumn id="6" name="Condotte " dataDxfId="28"/>
    <tableColumn id="7" name="Camere di manovra" dataDxfId="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Classificazione" displayName="tabClassificazione" ref="E9:E13" totalsRowShown="0" dataDxfId="26">
  <autoFilter ref="E9:E13"/>
  <tableColumns count="1">
    <tableColumn id="1" name="Classificazione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tabTempi" displayName="tabTempi" ref="E18:E25" totalsRowShown="0">
  <autoFilter ref="E18:E25"/>
  <tableColumns count="1">
    <tableColumn id="1" name="Temp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tabCosti" displayName="tabCosti" ref="E29:E36" totalsRowShown="0" dataDxfId="24">
  <autoFilter ref="E29:E36"/>
  <tableColumns count="1">
    <tableColumn id="1" name="Costo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A16" zoomScale="90" zoomScaleNormal="90" workbookViewId="0">
      <selection activeCell="D25" sqref="D25"/>
    </sheetView>
  </sheetViews>
  <sheetFormatPr defaultColWidth="9.28515625" defaultRowHeight="15" x14ac:dyDescent="0.25"/>
  <cols>
    <col min="1" max="1" width="9.28515625" style="103"/>
    <col min="2" max="2" width="20.5703125" style="12" customWidth="1"/>
    <col min="3" max="3" width="51.42578125" style="12" customWidth="1"/>
    <col min="4" max="4" width="29.5703125" style="12" customWidth="1"/>
    <col min="5" max="5" width="40.5703125" style="12" customWidth="1"/>
    <col min="6" max="6" width="28" style="12" customWidth="1"/>
    <col min="7" max="7" width="6.7109375" style="103" customWidth="1"/>
    <col min="8" max="8" width="22.28515625" style="12" customWidth="1"/>
    <col min="9" max="9" width="39.140625" style="12" customWidth="1"/>
    <col min="10" max="10" width="27.85546875" style="12" customWidth="1"/>
    <col min="11" max="11" width="37.7109375" style="12" customWidth="1"/>
    <col min="12" max="12" width="32" style="12" customWidth="1"/>
    <col min="13" max="13" width="30.140625" style="12" customWidth="1"/>
    <col min="14" max="14" width="40.140625" style="12" customWidth="1"/>
    <col min="15" max="15" width="30.140625" style="12" customWidth="1"/>
    <col min="16" max="16384" width="9.28515625" style="12"/>
  </cols>
  <sheetData>
    <row r="1" spans="1:9" s="43" customFormat="1" ht="30" customHeight="1" thickBot="1" x14ac:dyDescent="0.3">
      <c r="A1" s="102"/>
      <c r="B1" s="44" t="s">
        <v>196</v>
      </c>
      <c r="C1" s="44" t="s">
        <v>0</v>
      </c>
      <c r="D1" s="44" t="s">
        <v>195</v>
      </c>
      <c r="E1" s="44" t="s">
        <v>186</v>
      </c>
      <c r="F1" s="44" t="s">
        <v>197</v>
      </c>
      <c r="G1" s="102"/>
    </row>
    <row r="2" spans="1:9" ht="50.65" customHeight="1" thickBot="1" x14ac:dyDescent="0.3">
      <c r="B2" s="45">
        <f>D4</f>
        <v>0</v>
      </c>
      <c r="C2" s="46" t="str">
        <f>UPPER(D8)</f>
        <v/>
      </c>
      <c r="D2" s="47" t="str">
        <f>UPPER(D9)</f>
        <v/>
      </c>
      <c r="E2" s="48" t="e">
        <f>B62</f>
        <v>#N/A</v>
      </c>
      <c r="F2" s="49">
        <f>D58</f>
        <v>0</v>
      </c>
    </row>
    <row r="3" spans="1:9" ht="30" customHeight="1" thickBot="1" x14ac:dyDescent="0.3">
      <c r="B3" s="93"/>
      <c r="C3" s="93"/>
      <c r="D3" s="93"/>
      <c r="E3" s="93"/>
      <c r="F3" s="93"/>
    </row>
    <row r="4" spans="1:9" ht="17.100000000000001" customHeight="1" x14ac:dyDescent="0.25">
      <c r="B4" s="112" t="s">
        <v>166</v>
      </c>
      <c r="C4" s="50" t="s">
        <v>167</v>
      </c>
      <c r="D4" s="51"/>
      <c r="E4" s="93"/>
      <c r="F4" s="93"/>
    </row>
    <row r="5" spans="1:9" ht="17.100000000000001" customHeight="1" x14ac:dyDescent="0.3">
      <c r="B5" s="113"/>
      <c r="C5" s="52" t="s">
        <v>181</v>
      </c>
      <c r="D5" s="53"/>
      <c r="E5" s="94"/>
      <c r="F5" s="94"/>
    </row>
    <row r="6" spans="1:9" ht="17.100000000000001" customHeight="1" thickBot="1" x14ac:dyDescent="0.35">
      <c r="B6" s="114"/>
      <c r="C6" s="54" t="s">
        <v>168</v>
      </c>
      <c r="D6" s="55"/>
      <c r="E6" s="94"/>
      <c r="F6" s="94"/>
    </row>
    <row r="7" spans="1:9" ht="12" customHeight="1" thickBot="1" x14ac:dyDescent="0.35">
      <c r="B7" s="93"/>
      <c r="C7" s="96"/>
      <c r="D7" s="94"/>
      <c r="E7" s="94"/>
      <c r="F7" s="94"/>
    </row>
    <row r="8" spans="1:9" ht="17.100000000000001" customHeight="1" x14ac:dyDescent="0.3">
      <c r="B8" s="112" t="s">
        <v>160</v>
      </c>
      <c r="C8" s="50" t="s">
        <v>0</v>
      </c>
      <c r="D8" s="56"/>
      <c r="E8" s="95"/>
      <c r="F8" s="95"/>
    </row>
    <row r="9" spans="1:9" ht="17.100000000000001" customHeight="1" x14ac:dyDescent="0.3">
      <c r="B9" s="113"/>
      <c r="C9" s="52" t="s">
        <v>1</v>
      </c>
      <c r="D9" s="57"/>
      <c r="E9" s="95"/>
      <c r="F9" s="95"/>
    </row>
    <row r="10" spans="1:9" ht="17.100000000000001" customHeight="1" x14ac:dyDescent="0.3">
      <c r="B10" s="113"/>
      <c r="C10" s="52" t="s">
        <v>215</v>
      </c>
      <c r="D10" s="53"/>
      <c r="E10" s="95"/>
      <c r="F10" s="95"/>
    </row>
    <row r="11" spans="1:9" ht="17.100000000000001" customHeight="1" x14ac:dyDescent="0.3">
      <c r="B11" s="113"/>
      <c r="C11" s="52" t="s">
        <v>2</v>
      </c>
      <c r="D11" s="53"/>
      <c r="E11" s="95"/>
      <c r="F11" s="95"/>
    </row>
    <row r="12" spans="1:9" ht="17.100000000000001" customHeight="1" x14ac:dyDescent="0.3">
      <c r="B12" s="113"/>
      <c r="C12" s="52" t="s">
        <v>3</v>
      </c>
      <c r="D12" s="53"/>
      <c r="E12" s="95"/>
      <c r="F12" s="95"/>
    </row>
    <row r="13" spans="1:9" ht="17.100000000000001" customHeight="1" thickBot="1" x14ac:dyDescent="0.35">
      <c r="B13" s="114"/>
      <c r="C13" s="54" t="s">
        <v>5</v>
      </c>
      <c r="D13" s="58"/>
      <c r="E13" s="95"/>
      <c r="F13" s="95"/>
    </row>
    <row r="14" spans="1:9" s="28" customFormat="1" ht="12" customHeight="1" thickBot="1" x14ac:dyDescent="0.35">
      <c r="A14" s="103"/>
      <c r="B14" s="97"/>
      <c r="C14" s="98"/>
      <c r="D14" s="95"/>
      <c r="E14" s="94"/>
      <c r="F14" s="94"/>
      <c r="G14" s="103"/>
      <c r="H14" s="12"/>
      <c r="I14" s="12"/>
    </row>
    <row r="15" spans="1:9" s="28" customFormat="1" ht="17.100000000000001" customHeight="1" x14ac:dyDescent="0.3">
      <c r="A15" s="103"/>
      <c r="B15" s="112" t="s">
        <v>179</v>
      </c>
      <c r="C15" s="125" t="s">
        <v>199</v>
      </c>
      <c r="D15" s="59"/>
      <c r="E15" s="60"/>
      <c r="F15" s="94"/>
      <c r="G15" s="103"/>
      <c r="H15" s="12"/>
      <c r="I15" s="12"/>
    </row>
    <row r="16" spans="1:9" s="28" customFormat="1" ht="17.100000000000001" customHeight="1" x14ac:dyDescent="0.3">
      <c r="A16" s="103"/>
      <c r="B16" s="113"/>
      <c r="C16" s="126"/>
      <c r="D16" s="61"/>
      <c r="E16" s="62"/>
      <c r="F16" s="94"/>
      <c r="G16" s="103"/>
      <c r="H16" s="12"/>
      <c r="I16" s="12"/>
    </row>
    <row r="17" spans="2:6" ht="17.100000000000001" customHeight="1" x14ac:dyDescent="0.3">
      <c r="B17" s="113"/>
      <c r="C17" s="52" t="s">
        <v>180</v>
      </c>
      <c r="D17" s="127"/>
      <c r="E17" s="128"/>
      <c r="F17" s="94"/>
    </row>
    <row r="18" spans="2:6" ht="17.100000000000001" customHeight="1" x14ac:dyDescent="0.3">
      <c r="B18" s="113"/>
      <c r="C18" s="52" t="s">
        <v>4</v>
      </c>
      <c r="D18" s="129"/>
      <c r="E18" s="130"/>
      <c r="F18" s="94"/>
    </row>
    <row r="19" spans="2:6" ht="17.100000000000001" customHeight="1" x14ac:dyDescent="0.3">
      <c r="B19" s="113"/>
      <c r="C19" s="52" t="s">
        <v>249</v>
      </c>
      <c r="D19" s="129"/>
      <c r="E19" s="130"/>
      <c r="F19" s="94"/>
    </row>
    <row r="20" spans="2:6" ht="17.100000000000001" customHeight="1" x14ac:dyDescent="0.3">
      <c r="B20" s="113"/>
      <c r="C20" s="52" t="s">
        <v>13</v>
      </c>
      <c r="D20" s="123"/>
      <c r="E20" s="124"/>
      <c r="F20" s="94"/>
    </row>
    <row r="21" spans="2:6" ht="17.100000000000001" customHeight="1" x14ac:dyDescent="0.3">
      <c r="B21" s="113"/>
      <c r="C21" s="52" t="s">
        <v>14</v>
      </c>
      <c r="D21" s="131"/>
      <c r="E21" s="132"/>
      <c r="F21" s="94"/>
    </row>
    <row r="22" spans="2:6" ht="17.100000000000001" customHeight="1" x14ac:dyDescent="0.3">
      <c r="B22" s="113"/>
      <c r="C22" s="52" t="s">
        <v>15</v>
      </c>
      <c r="D22" s="151"/>
      <c r="E22" s="152"/>
      <c r="F22" s="94"/>
    </row>
    <row r="23" spans="2:6" ht="17.100000000000001" customHeight="1" thickBot="1" x14ac:dyDescent="0.35">
      <c r="B23" s="114"/>
      <c r="C23" s="54" t="s">
        <v>12</v>
      </c>
      <c r="D23" s="137"/>
      <c r="E23" s="138"/>
      <c r="F23" s="94"/>
    </row>
    <row r="24" spans="2:6" ht="30" customHeight="1" thickBot="1" x14ac:dyDescent="0.35">
      <c r="B24" s="99"/>
      <c r="C24" s="96"/>
      <c r="D24" s="94"/>
      <c r="E24" s="94"/>
      <c r="F24" s="94"/>
    </row>
    <row r="25" spans="2:6" ht="17.100000000000001" customHeight="1" x14ac:dyDescent="0.3">
      <c r="B25" s="183" t="s">
        <v>97</v>
      </c>
      <c r="C25" s="50" t="s">
        <v>6</v>
      </c>
      <c r="D25" s="63"/>
      <c r="E25" s="105"/>
      <c r="F25" s="178"/>
    </row>
    <row r="26" spans="2:6" ht="17.100000000000001" customHeight="1" x14ac:dyDescent="0.3">
      <c r="B26" s="184"/>
      <c r="C26" s="52" t="s">
        <v>7</v>
      </c>
      <c r="D26" s="64">
        <f>D25</f>
        <v>0</v>
      </c>
      <c r="E26" s="65"/>
      <c r="F26" s="179"/>
    </row>
    <row r="27" spans="2:6" ht="17.100000000000001" customHeight="1" x14ac:dyDescent="0.3">
      <c r="B27" s="184"/>
      <c r="C27" s="52" t="s">
        <v>8</v>
      </c>
      <c r="D27" s="64">
        <f>D26</f>
        <v>0</v>
      </c>
      <c r="E27" s="65"/>
      <c r="F27" s="66"/>
    </row>
    <row r="28" spans="2:6" ht="17.100000000000001" customHeight="1" x14ac:dyDescent="0.25">
      <c r="B28" s="184"/>
      <c r="C28" s="159" t="s">
        <v>176</v>
      </c>
      <c r="D28" s="115"/>
      <c r="E28" s="115"/>
      <c r="F28" s="116"/>
    </row>
    <row r="29" spans="2:6" ht="17.100000000000001" customHeight="1" x14ac:dyDescent="0.25">
      <c r="B29" s="184"/>
      <c r="C29" s="160"/>
      <c r="D29" s="115"/>
      <c r="E29" s="115"/>
      <c r="F29" s="116"/>
    </row>
    <row r="30" spans="2:6" ht="17.100000000000001" customHeight="1" x14ac:dyDescent="0.25">
      <c r="B30" s="184"/>
      <c r="C30" s="159" t="s">
        <v>177</v>
      </c>
      <c r="D30" s="115"/>
      <c r="E30" s="115"/>
      <c r="F30" s="116"/>
    </row>
    <row r="31" spans="2:6" ht="17.100000000000001" customHeight="1" x14ac:dyDescent="0.25">
      <c r="B31" s="184"/>
      <c r="C31" s="159"/>
      <c r="D31" s="115"/>
      <c r="E31" s="115"/>
      <c r="F31" s="116"/>
    </row>
    <row r="32" spans="2:6" ht="30" customHeight="1" x14ac:dyDescent="0.25">
      <c r="B32" s="184"/>
      <c r="C32" s="67" t="s">
        <v>245</v>
      </c>
      <c r="D32" s="68"/>
      <c r="E32" s="133"/>
      <c r="F32" s="134"/>
    </row>
    <row r="33" spans="1:7" ht="17.100000000000001" customHeight="1" x14ac:dyDescent="0.3">
      <c r="B33" s="184"/>
      <c r="C33" s="69" t="s">
        <v>172</v>
      </c>
      <c r="D33" s="70"/>
      <c r="E33" s="133"/>
      <c r="F33" s="134"/>
    </row>
    <row r="34" spans="1:7" s="29" customFormat="1" ht="17.100000000000001" customHeight="1" x14ac:dyDescent="0.3">
      <c r="A34" s="104"/>
      <c r="B34" s="184"/>
      <c r="C34" s="52" t="s">
        <v>173</v>
      </c>
      <c r="D34" s="71"/>
      <c r="E34" s="133"/>
      <c r="F34" s="134"/>
      <c r="G34" s="104"/>
    </row>
    <row r="35" spans="1:7" s="29" customFormat="1" ht="17.100000000000001" customHeight="1" x14ac:dyDescent="0.3">
      <c r="A35" s="104"/>
      <c r="B35" s="184"/>
      <c r="C35" s="52" t="s">
        <v>214</v>
      </c>
      <c r="D35" s="72"/>
      <c r="E35" s="133"/>
      <c r="F35" s="134"/>
      <c r="G35" s="104"/>
    </row>
    <row r="36" spans="1:7" s="29" customFormat="1" ht="17.100000000000001" customHeight="1" x14ac:dyDescent="0.3">
      <c r="A36" s="104"/>
      <c r="B36" s="184"/>
      <c r="C36" s="73" t="s">
        <v>174</v>
      </c>
      <c r="D36" s="70"/>
      <c r="E36" s="133"/>
      <c r="F36" s="134"/>
      <c r="G36" s="104"/>
    </row>
    <row r="37" spans="1:7" s="29" customFormat="1" ht="17.100000000000001" customHeight="1" thickBot="1" x14ac:dyDescent="0.35">
      <c r="A37" s="104"/>
      <c r="B37" s="185"/>
      <c r="C37" s="74" t="s">
        <v>243</v>
      </c>
      <c r="D37" s="75"/>
      <c r="E37" s="135"/>
      <c r="F37" s="136"/>
      <c r="G37" s="104"/>
    </row>
    <row r="38" spans="1:7" ht="30" customHeight="1" thickBot="1" x14ac:dyDescent="0.35">
      <c r="B38" s="100"/>
      <c r="C38" s="96"/>
      <c r="D38" s="94"/>
      <c r="E38" s="94"/>
      <c r="F38" s="94"/>
    </row>
    <row r="39" spans="1:7" ht="33" customHeight="1" x14ac:dyDescent="0.25">
      <c r="B39" s="141" t="s">
        <v>178</v>
      </c>
      <c r="C39" s="76" t="s">
        <v>9</v>
      </c>
      <c r="D39" s="77">
        <f>D25</f>
        <v>0</v>
      </c>
      <c r="E39" s="78">
        <f>E27</f>
        <v>0</v>
      </c>
      <c r="F39" s="79"/>
    </row>
    <row r="40" spans="1:7" ht="17.100000000000001" customHeight="1" x14ac:dyDescent="0.25">
      <c r="B40" s="142"/>
      <c r="C40" s="159" t="s">
        <v>10</v>
      </c>
      <c r="D40" s="115"/>
      <c r="E40" s="115"/>
      <c r="F40" s="116"/>
    </row>
    <row r="41" spans="1:7" ht="17.100000000000001" customHeight="1" x14ac:dyDescent="0.25">
      <c r="B41" s="142"/>
      <c r="C41" s="159"/>
      <c r="D41" s="115"/>
      <c r="E41" s="115"/>
      <c r="F41" s="116"/>
    </row>
    <row r="42" spans="1:7" ht="17.100000000000001" customHeight="1" thickBot="1" x14ac:dyDescent="0.3">
      <c r="B42" s="143"/>
      <c r="C42" s="80" t="s">
        <v>11</v>
      </c>
      <c r="D42" s="81"/>
      <c r="E42" s="147"/>
      <c r="F42" s="148"/>
    </row>
    <row r="43" spans="1:7" ht="12" customHeight="1" thickBot="1" x14ac:dyDescent="0.35">
      <c r="B43" s="93"/>
      <c r="C43" s="96"/>
      <c r="D43" s="94"/>
      <c r="E43" s="94"/>
      <c r="F43" s="94"/>
    </row>
    <row r="44" spans="1:7" ht="17.100000000000001" customHeight="1" x14ac:dyDescent="0.3">
      <c r="B44" s="141" t="s">
        <v>200</v>
      </c>
      <c r="C44" s="50" t="s">
        <v>13</v>
      </c>
      <c r="D44" s="82"/>
      <c r="E44" s="167"/>
      <c r="F44" s="168"/>
    </row>
    <row r="45" spans="1:7" ht="17.100000000000001" customHeight="1" x14ac:dyDescent="0.3">
      <c r="B45" s="142"/>
      <c r="C45" s="52" t="s">
        <v>14</v>
      </c>
      <c r="D45" s="83"/>
      <c r="E45" s="169"/>
      <c r="F45" s="170"/>
    </row>
    <row r="46" spans="1:7" ht="17.100000000000001" customHeight="1" x14ac:dyDescent="0.3">
      <c r="B46" s="142"/>
      <c r="C46" s="52" t="s">
        <v>15</v>
      </c>
      <c r="D46" s="83"/>
      <c r="E46" s="171"/>
      <c r="F46" s="172"/>
    </row>
    <row r="47" spans="1:7" s="111" customFormat="1" ht="27.95" customHeight="1" x14ac:dyDescent="0.25">
      <c r="A47" s="110"/>
      <c r="B47" s="142"/>
      <c r="C47" s="163" t="s">
        <v>252</v>
      </c>
      <c r="D47" s="117"/>
      <c r="E47" s="118"/>
      <c r="F47" s="119"/>
      <c r="G47" s="110"/>
    </row>
    <row r="48" spans="1:7" s="111" customFormat="1" ht="27.95" customHeight="1" thickBot="1" x14ac:dyDescent="0.3">
      <c r="A48" s="110"/>
      <c r="B48" s="143"/>
      <c r="C48" s="164"/>
      <c r="D48" s="120"/>
      <c r="E48" s="121"/>
      <c r="F48" s="122"/>
      <c r="G48" s="110"/>
    </row>
    <row r="49" spans="2:15" ht="12" customHeight="1" thickBot="1" x14ac:dyDescent="0.35">
      <c r="B49" s="100"/>
      <c r="C49" s="96"/>
      <c r="D49" s="94"/>
      <c r="E49" s="94"/>
      <c r="F49" s="94"/>
    </row>
    <row r="50" spans="2:15" ht="17.100000000000001" customHeight="1" x14ac:dyDescent="0.3">
      <c r="B50" s="144" t="s">
        <v>251</v>
      </c>
      <c r="C50" s="84" t="s">
        <v>91</v>
      </c>
      <c r="D50" s="85"/>
      <c r="E50" s="173"/>
      <c r="F50" s="174"/>
      <c r="I50" s="13"/>
      <c r="J50" s="13"/>
      <c r="K50" s="13"/>
      <c r="L50" s="13"/>
      <c r="M50" s="13"/>
      <c r="N50" s="13"/>
      <c r="O50" s="13"/>
    </row>
    <row r="51" spans="2:15" ht="17.100000000000001" customHeight="1" x14ac:dyDescent="0.3">
      <c r="B51" s="145"/>
      <c r="C51" s="86" t="s">
        <v>92</v>
      </c>
      <c r="D51" s="70"/>
      <c r="E51" s="175"/>
      <c r="F51" s="176"/>
      <c r="I51" s="13"/>
      <c r="J51" s="13"/>
      <c r="K51" s="13"/>
      <c r="L51" s="13"/>
      <c r="M51" s="13"/>
      <c r="N51" s="13"/>
      <c r="O51" s="13"/>
    </row>
    <row r="52" spans="2:15" ht="17.100000000000001" customHeight="1" x14ac:dyDescent="0.3">
      <c r="B52" s="145"/>
      <c r="C52" s="86" t="s">
        <v>93</v>
      </c>
      <c r="D52" s="70"/>
      <c r="E52" s="175"/>
      <c r="F52" s="176"/>
      <c r="I52" s="30"/>
      <c r="J52" s="13"/>
      <c r="K52" s="13"/>
      <c r="L52" s="13"/>
      <c r="M52" s="13"/>
      <c r="N52" s="13"/>
      <c r="O52" s="13"/>
    </row>
    <row r="53" spans="2:15" ht="17.100000000000001" customHeight="1" thickBot="1" x14ac:dyDescent="0.35">
      <c r="B53" s="146"/>
      <c r="C53" s="87" t="s">
        <v>94</v>
      </c>
      <c r="D53" s="88"/>
      <c r="E53" s="177"/>
      <c r="F53" s="136"/>
      <c r="G53" s="106"/>
      <c r="I53" s="30"/>
      <c r="J53" s="13"/>
      <c r="K53" s="13"/>
      <c r="L53" s="13"/>
      <c r="M53" s="13"/>
      <c r="N53" s="13"/>
      <c r="O53" s="13"/>
    </row>
    <row r="54" spans="2:15" ht="30" customHeight="1" thickBot="1" x14ac:dyDescent="0.35">
      <c r="B54" s="100"/>
      <c r="C54" s="96"/>
      <c r="D54" s="94"/>
      <c r="E54" s="101"/>
      <c r="F54" s="101"/>
      <c r="G54" s="106"/>
      <c r="H54" s="31"/>
      <c r="I54" s="30"/>
      <c r="J54" s="13"/>
      <c r="K54" s="13"/>
      <c r="L54" s="13"/>
      <c r="M54" s="13"/>
      <c r="N54" s="13"/>
      <c r="O54" s="13"/>
    </row>
    <row r="55" spans="2:15" ht="17.100000000000001" customHeight="1" x14ac:dyDescent="0.25">
      <c r="B55" s="180" t="s">
        <v>95</v>
      </c>
      <c r="C55" s="165" t="s">
        <v>10</v>
      </c>
      <c r="D55" s="161"/>
      <c r="E55" s="161"/>
      <c r="F55" s="162"/>
      <c r="I55" s="30"/>
      <c r="J55" s="13"/>
      <c r="K55" s="13"/>
      <c r="L55" s="13"/>
      <c r="M55" s="13"/>
      <c r="N55" s="13"/>
      <c r="O55" s="13"/>
    </row>
    <row r="56" spans="2:15" ht="17.100000000000001" customHeight="1" x14ac:dyDescent="0.25">
      <c r="B56" s="181"/>
      <c r="C56" s="166"/>
      <c r="D56" s="115"/>
      <c r="E56" s="115"/>
      <c r="F56" s="116"/>
      <c r="I56" s="30"/>
      <c r="J56" s="13"/>
      <c r="K56" s="13"/>
      <c r="L56" s="13"/>
      <c r="M56" s="13"/>
      <c r="N56" s="13"/>
      <c r="O56" s="13"/>
    </row>
    <row r="57" spans="2:15" ht="17.100000000000001" customHeight="1" x14ac:dyDescent="0.3">
      <c r="B57" s="181"/>
      <c r="C57" s="86" t="s">
        <v>247</v>
      </c>
      <c r="D57" s="89"/>
      <c r="E57" s="133"/>
      <c r="F57" s="156"/>
      <c r="I57" s="30"/>
      <c r="J57" s="13"/>
      <c r="K57" s="13"/>
      <c r="L57" s="13"/>
      <c r="M57" s="13"/>
      <c r="N57" s="13"/>
      <c r="O57" s="13"/>
    </row>
    <row r="58" spans="2:15" ht="17.100000000000001" customHeight="1" thickBot="1" x14ac:dyDescent="0.35">
      <c r="B58" s="182"/>
      <c r="C58" s="87" t="s">
        <v>163</v>
      </c>
      <c r="D58" s="90"/>
      <c r="E58" s="157"/>
      <c r="F58" s="158"/>
      <c r="I58" s="13"/>
      <c r="J58" s="13"/>
      <c r="K58" s="13"/>
      <c r="L58" s="13"/>
      <c r="M58" s="13"/>
      <c r="N58" s="13"/>
      <c r="O58" s="13"/>
    </row>
    <row r="59" spans="2:15" ht="30" customHeight="1" thickBot="1" x14ac:dyDescent="0.3">
      <c r="B59" s="93"/>
      <c r="C59" s="93"/>
      <c r="D59" s="93"/>
      <c r="E59" s="93"/>
      <c r="F59" s="93"/>
      <c r="I59" s="13"/>
      <c r="J59" s="13"/>
      <c r="K59" s="13"/>
      <c r="L59" s="13"/>
      <c r="M59" s="13"/>
      <c r="N59" s="13"/>
      <c r="O59" s="13"/>
    </row>
    <row r="60" spans="2:15" ht="30" customHeight="1" thickBot="1" x14ac:dyDescent="0.3">
      <c r="B60" s="153" t="s">
        <v>198</v>
      </c>
      <c r="C60" s="154"/>
      <c r="D60" s="154"/>
      <c r="E60" s="154"/>
      <c r="F60" s="155"/>
      <c r="I60" s="13"/>
      <c r="J60" s="13"/>
      <c r="K60" s="13"/>
      <c r="L60" s="13"/>
      <c r="M60" s="13"/>
      <c r="N60" s="13"/>
      <c r="O60" s="13"/>
    </row>
    <row r="61" spans="2:15" ht="35.1" customHeight="1" thickBot="1" x14ac:dyDescent="0.3">
      <c r="B61" s="139" t="s">
        <v>186</v>
      </c>
      <c r="C61" s="140"/>
      <c r="D61" s="109" t="s">
        <v>187</v>
      </c>
      <c r="E61" s="109" t="s">
        <v>165</v>
      </c>
      <c r="F61" s="109" t="s">
        <v>194</v>
      </c>
      <c r="I61" s="13"/>
      <c r="J61" s="13"/>
      <c r="K61" s="13"/>
      <c r="L61" s="13"/>
      <c r="M61" s="19"/>
      <c r="N61" s="20"/>
      <c r="O61" s="20"/>
    </row>
    <row r="62" spans="2:15" ht="30" customHeight="1" thickBot="1" x14ac:dyDescent="0.3">
      <c r="B62" s="149" t="e">
        <f>pesoRetIrriguo*pesoArea*pesoColture*pesoFunResidua/64</f>
        <v>#N/A</v>
      </c>
      <c r="C62" s="150"/>
      <c r="D62" s="91">
        <f>(D44+D45+D46)/9 * 1.5</f>
        <v>0</v>
      </c>
      <c r="E62" s="91">
        <f>SUMPRODUCT(D50:D53, tabPesaturaValEspost[Peso])</f>
        <v>0</v>
      </c>
      <c r="F62" s="92">
        <f>D58</f>
        <v>0</v>
      </c>
      <c r="I62" s="20"/>
      <c r="J62" s="20"/>
      <c r="K62" s="20"/>
      <c r="L62" s="13"/>
      <c r="M62" s="19"/>
      <c r="N62" s="13"/>
      <c r="O62" s="21"/>
    </row>
    <row r="63" spans="2:15" ht="14.65" customHeight="1" x14ac:dyDescent="0.25">
      <c r="B63" s="103"/>
      <c r="C63" s="103"/>
      <c r="D63" s="107"/>
      <c r="E63" s="107"/>
      <c r="F63" s="103"/>
      <c r="I63" s="13"/>
      <c r="J63" s="32"/>
      <c r="K63" s="20"/>
      <c r="L63" s="13"/>
      <c r="M63" s="20"/>
      <c r="N63" s="13"/>
      <c r="O63" s="33"/>
    </row>
    <row r="64" spans="2:15" ht="14.65" customHeight="1" x14ac:dyDescent="0.25">
      <c r="B64" s="103"/>
      <c r="C64" s="103"/>
      <c r="D64" s="108"/>
      <c r="E64" s="107"/>
      <c r="F64" s="103"/>
      <c r="I64" s="13"/>
      <c r="J64" s="13"/>
      <c r="K64" s="20"/>
      <c r="L64" s="13"/>
      <c r="M64" s="20"/>
      <c r="N64" s="13"/>
      <c r="O64" s="21"/>
    </row>
    <row r="65" spans="2:15" x14ac:dyDescent="0.25">
      <c r="E65" s="34"/>
      <c r="I65" s="13"/>
      <c r="J65" s="13"/>
      <c r="K65" s="20"/>
      <c r="L65" s="13"/>
      <c r="M65" s="20"/>
      <c r="N65" s="13"/>
      <c r="O65" s="13"/>
    </row>
    <row r="66" spans="2:15" x14ac:dyDescent="0.25">
      <c r="D66" s="35"/>
      <c r="E66" s="31"/>
      <c r="I66" s="13"/>
      <c r="J66" s="13"/>
      <c r="K66" s="20"/>
      <c r="L66" s="13"/>
      <c r="M66" s="20"/>
      <c r="N66" s="13"/>
      <c r="O66" s="13"/>
    </row>
    <row r="67" spans="2:15" x14ac:dyDescent="0.25">
      <c r="B67" s="36"/>
      <c r="D67" s="37"/>
      <c r="I67" s="13"/>
      <c r="J67" s="13"/>
      <c r="K67" s="20"/>
      <c r="L67" s="13"/>
      <c r="M67" s="20"/>
      <c r="N67" s="13"/>
      <c r="O67" s="13"/>
    </row>
    <row r="68" spans="2:15" x14ac:dyDescent="0.25">
      <c r="I68" s="13"/>
      <c r="J68" s="13"/>
      <c r="K68" s="20"/>
      <c r="L68" s="13"/>
      <c r="M68" s="13"/>
      <c r="N68" s="13"/>
      <c r="O68" s="13"/>
    </row>
    <row r="69" spans="2:15" x14ac:dyDescent="0.25">
      <c r="I69" s="13"/>
      <c r="J69" s="13"/>
      <c r="K69" s="13"/>
      <c r="L69" s="13"/>
      <c r="M69" s="13"/>
      <c r="N69" s="13"/>
      <c r="O69" s="13"/>
    </row>
    <row r="70" spans="2:15" x14ac:dyDescent="0.25">
      <c r="I70" s="13"/>
      <c r="J70" s="13"/>
      <c r="K70" s="13"/>
      <c r="L70" s="13"/>
      <c r="M70" s="13"/>
      <c r="N70" s="13"/>
      <c r="O70" s="13"/>
    </row>
    <row r="71" spans="2:15" x14ac:dyDescent="0.25">
      <c r="I71" s="13"/>
      <c r="J71" s="13"/>
      <c r="K71" s="13"/>
      <c r="L71" s="13"/>
      <c r="M71" s="13"/>
      <c r="N71" s="13"/>
      <c r="O71" s="13"/>
    </row>
    <row r="72" spans="2:15" x14ac:dyDescent="0.25">
      <c r="I72" s="13"/>
      <c r="J72" s="13"/>
      <c r="K72" s="13"/>
      <c r="L72" s="13"/>
      <c r="M72" s="13"/>
      <c r="N72" s="13"/>
      <c r="O72" s="13"/>
    </row>
    <row r="73" spans="2:15" x14ac:dyDescent="0.25">
      <c r="I73" s="13"/>
      <c r="J73" s="13"/>
      <c r="K73" s="13"/>
      <c r="L73" s="13"/>
      <c r="M73" s="13"/>
      <c r="N73" s="13"/>
      <c r="O73" s="13"/>
    </row>
    <row r="74" spans="2:15" x14ac:dyDescent="0.25">
      <c r="B74" s="36"/>
      <c r="D74" s="35"/>
    </row>
    <row r="75" spans="2:15" x14ac:dyDescent="0.25">
      <c r="B75" s="36"/>
    </row>
    <row r="76" spans="2:15" x14ac:dyDescent="0.25">
      <c r="B76" s="36"/>
    </row>
    <row r="77" spans="2:15" x14ac:dyDescent="0.25">
      <c r="B77" s="36"/>
    </row>
  </sheetData>
  <sheetProtection selectLockedCells="1"/>
  <dataConsolidate/>
  <mergeCells count="35">
    <mergeCell ref="B62:C62"/>
    <mergeCell ref="D22:E22"/>
    <mergeCell ref="B60:F60"/>
    <mergeCell ref="E57:F58"/>
    <mergeCell ref="B39:B42"/>
    <mergeCell ref="C28:C29"/>
    <mergeCell ref="C30:C31"/>
    <mergeCell ref="D55:F56"/>
    <mergeCell ref="C47:C48"/>
    <mergeCell ref="C55:C56"/>
    <mergeCell ref="E44:F46"/>
    <mergeCell ref="E50:F53"/>
    <mergeCell ref="F25:F26"/>
    <mergeCell ref="B55:B58"/>
    <mergeCell ref="C40:C41"/>
    <mergeCell ref="B25:B37"/>
    <mergeCell ref="B61:C61"/>
    <mergeCell ref="D19:E19"/>
    <mergeCell ref="B44:B48"/>
    <mergeCell ref="B50:B53"/>
    <mergeCell ref="E42:F42"/>
    <mergeCell ref="B4:B6"/>
    <mergeCell ref="D28:F29"/>
    <mergeCell ref="D30:F31"/>
    <mergeCell ref="D47:F48"/>
    <mergeCell ref="D20:E20"/>
    <mergeCell ref="C15:C16"/>
    <mergeCell ref="B15:B23"/>
    <mergeCell ref="B8:B13"/>
    <mergeCell ref="D17:E17"/>
    <mergeCell ref="D18:E18"/>
    <mergeCell ref="D21:E21"/>
    <mergeCell ref="D40:F41"/>
    <mergeCell ref="E32:F37"/>
    <mergeCell ref="D23:E23"/>
  </mergeCells>
  <phoneticPr fontId="8" type="noConversion"/>
  <conditionalFormatting sqref="D44">
    <cfRule type="cellIs" dxfId="63" priority="53" operator="equal">
      <formula>0</formula>
    </cfRule>
    <cfRule type="colorScale" priority="68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50">
    <cfRule type="dataBar" priority="61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{80C14B38-A722-480C-A8CB-36F8E9B616EF}</x14:id>
        </ext>
      </extLst>
    </cfRule>
  </conditionalFormatting>
  <conditionalFormatting sqref="D45">
    <cfRule type="cellIs" dxfId="62" priority="51" operator="equal">
      <formula>0</formula>
    </cfRule>
    <cfRule type="colorScale" priority="52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46">
    <cfRule type="cellIs" dxfId="61" priority="49" operator="equal">
      <formula>0</formula>
    </cfRule>
    <cfRule type="colorScale" priority="50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62">
    <cfRule type="colorScale" priority="46">
      <colorScale>
        <cfvo type="num" val="0"/>
        <cfvo type="num" val="0.5"/>
        <cfvo type="num" val="1"/>
        <color theme="9" tint="0.39997558519241921"/>
        <color theme="7" tint="0.59999389629810485"/>
        <color rgb="FFFF5050"/>
      </colorScale>
    </cfRule>
  </conditionalFormatting>
  <conditionalFormatting sqref="E62">
    <cfRule type="cellIs" dxfId="60" priority="41" operator="between">
      <formula>0.5</formula>
      <formula>1</formula>
    </cfRule>
    <cfRule type="cellIs" dxfId="59" priority="42" operator="between">
      <formula>0.2</formula>
      <formula>0.5</formula>
    </cfRule>
    <cfRule type="cellIs" dxfId="58" priority="43" operator="between">
      <formula>0.05</formula>
      <formula>0.2</formula>
    </cfRule>
    <cfRule type="cellIs" dxfId="57" priority="44" operator="between">
      <formula>0</formula>
      <formula>0.05</formula>
    </cfRule>
  </conditionalFormatting>
  <conditionalFormatting sqref="F62">
    <cfRule type="cellIs" dxfId="56" priority="37" operator="greaterThan">
      <formula>70001</formula>
    </cfRule>
    <cfRule type="cellIs" dxfId="55" priority="38" operator="between">
      <formula>20001</formula>
      <formula>70000</formula>
    </cfRule>
    <cfRule type="cellIs" dxfId="54" priority="39" operator="between">
      <formula>1000</formula>
      <formula>20000</formula>
    </cfRule>
  </conditionalFormatting>
  <conditionalFormatting sqref="E26">
    <cfRule type="expression" dxfId="53" priority="32">
      <formula>IF(ISERROR(VLOOKUP(E26, INDIRECT("tabRetIrriguo["&amp;D26&amp;"]"), 1,FALSE)),TRUE,FALSE)</formula>
    </cfRule>
  </conditionalFormatting>
  <conditionalFormatting sqref="E27">
    <cfRule type="expression" dxfId="52" priority="30">
      <formula>IF(ISERROR(VLOOKUP(E27, INDIRECT("tabOpIdraulica["&amp;D27&amp;"]"), 1,FALSE)),TRUE,FALSE)</formula>
    </cfRule>
  </conditionalFormatting>
  <conditionalFormatting sqref="F27">
    <cfRule type="expression" dxfId="51" priority="29">
      <formula>IF(ISERROR(VLOOKUP(F27, INDIRECT("tabOpIdraulicaBis["&amp;E27&amp;"]"), 1,FALSE)),TRUE,FALSE)</formula>
    </cfRule>
  </conditionalFormatting>
  <conditionalFormatting sqref="F39">
    <cfRule type="expression" dxfId="50" priority="28">
      <formula>IF(ISERROR(VLOOKUP(F39, INDIRECT("tabCriticitaBis["&amp;E39&amp;"]"), 1,FALSE)),TRUE,FALSE)</formula>
    </cfRule>
  </conditionalFormatting>
  <conditionalFormatting sqref="B62">
    <cfRule type="cellIs" dxfId="49" priority="24" operator="between">
      <formula>0.6</formula>
      <formula>1</formula>
    </cfRule>
    <cfRule type="cellIs" dxfId="48" priority="25" operator="between">
      <formula>0.2</formula>
      <formula>0.6</formula>
    </cfRule>
    <cfRule type="cellIs" dxfId="47" priority="26" operator="between">
      <formula>0.05</formula>
      <formula>0.2</formula>
    </cfRule>
    <cfRule type="cellIs" dxfId="46" priority="27" operator="between">
      <formula>0</formula>
      <formula>0.05</formula>
    </cfRule>
  </conditionalFormatting>
  <conditionalFormatting sqref="E2">
    <cfRule type="cellIs" dxfId="45" priority="20" operator="between">
      <formula>0.6</formula>
      <formula>1</formula>
    </cfRule>
    <cfRule type="cellIs" dxfId="44" priority="21" operator="between">
      <formula>0.2</formula>
      <formula>0.6</formula>
    </cfRule>
    <cfRule type="cellIs" dxfId="43" priority="22" operator="between">
      <formula>0.05</formula>
      <formula>0.2</formula>
    </cfRule>
    <cfRule type="cellIs" dxfId="42" priority="23" operator="between">
      <formula>0</formula>
      <formula>0.05</formula>
    </cfRule>
  </conditionalFormatting>
  <conditionalFormatting sqref="F2">
    <cfRule type="cellIs" dxfId="41" priority="17" operator="greaterThan">
      <formula>70001</formula>
    </cfRule>
    <cfRule type="cellIs" dxfId="40" priority="18" operator="between">
      <formula>20001</formula>
      <formula>70000</formula>
    </cfRule>
    <cfRule type="cellIs" dxfId="39" priority="19" operator="between">
      <formula>1000</formula>
      <formula>20000</formula>
    </cfRule>
  </conditionalFormatting>
  <conditionalFormatting sqref="D42">
    <cfRule type="dataBar" priority="16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{6F705226-F85A-42B8-B99C-46C75F131213}</x14:id>
        </ext>
      </extLst>
    </cfRule>
  </conditionalFormatting>
  <conditionalFormatting sqref="D33">
    <cfRule type="dataBar" priority="15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{5D8C12DA-AFA4-4E66-91B8-B085D98D3436}</x14:id>
        </ext>
      </extLst>
    </cfRule>
  </conditionalFormatting>
  <conditionalFormatting sqref="D34">
    <cfRule type="dataBar" priority="10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{4E797487-9D3D-405B-B466-BD503AB7120B}</x14:id>
        </ext>
      </extLst>
    </cfRule>
  </conditionalFormatting>
  <conditionalFormatting sqref="D35">
    <cfRule type="dataBar" priority="9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{E1BCB720-A044-4270-A5EC-43C6F5E6C83C}</x14:id>
        </ext>
      </extLst>
    </cfRule>
  </conditionalFormatting>
  <conditionalFormatting sqref="D36">
    <cfRule type="dataBar" priority="8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{0CC0C3A9-75DA-442D-958D-A7C49F3AA553}</x14:id>
        </ext>
      </extLst>
    </cfRule>
  </conditionalFormatting>
  <conditionalFormatting sqref="D37">
    <cfRule type="dataBar" priority="7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{FFFB9745-9D2E-4B27-B1CE-6FA9ACA4AB47}</x14:id>
        </ext>
      </extLst>
    </cfRule>
  </conditionalFormatting>
  <conditionalFormatting sqref="D51">
    <cfRule type="dataBar" priority="3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{F92467B9-D780-4D18-BD06-4FFAF1482F1F}</x14:id>
        </ext>
      </extLst>
    </cfRule>
  </conditionalFormatting>
  <conditionalFormatting sqref="D52">
    <cfRule type="dataBar" priority="2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{BFC84D63-7E88-438F-9701-FC8966DD03B7}</x14:id>
        </ext>
      </extLst>
    </cfRule>
  </conditionalFormatting>
  <conditionalFormatting sqref="D53">
    <cfRule type="dataBar" priority="1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{F96E1B41-6E79-4872-AE3D-3446402ED1D9}</x14:id>
        </ext>
      </extLst>
    </cfRule>
  </conditionalFormatting>
  <dataValidations count="14">
    <dataValidation type="list" allowBlank="1" showInputMessage="1" showErrorMessage="1" sqref="D8">
      <formula1>INDIRECT("tabComuni[Comuni]")</formula1>
    </dataValidation>
    <dataValidation type="list" allowBlank="1" showInputMessage="1" showErrorMessage="1" sqref="D25">
      <formula1>INDIRECT("tabTipologia[Tipologia]")</formula1>
    </dataValidation>
    <dataValidation type="list" allowBlank="1" showInputMessage="1" showErrorMessage="1" sqref="E26">
      <formula1>INDIRECT("tabRetIrriguo["&amp;D26&amp;"]")</formula1>
    </dataValidation>
    <dataValidation type="list" allowBlank="1" showInputMessage="1" showErrorMessage="1" sqref="E27">
      <formula1>INDIRECT("tabOpIdraulica["&amp;D27&amp;"]")</formula1>
    </dataValidation>
    <dataValidation type="list" allowBlank="1" showInputMessage="1" showErrorMessage="1" sqref="F27">
      <formula1>INDIRECT("tabOpIdraulicaBis["&amp;E27&amp;"]")</formula1>
    </dataValidation>
    <dataValidation type="list" allowBlank="1" showInputMessage="1" showErrorMessage="1" sqref="D44:D46">
      <formula1>INDIRECT("tabClassificazione[Classificazione]")</formula1>
    </dataValidation>
    <dataValidation type="list" allowBlank="1" showInputMessage="1" showErrorMessage="1" sqref="D57">
      <formula1>INDIRECT("tabTempi[Tempo]")</formula1>
    </dataValidation>
    <dataValidation type="list" allowBlank="1" showInputMessage="1" showErrorMessage="1" sqref="D58">
      <formula1>INDIRECT("tabCosti[Costo]")</formula1>
    </dataValidation>
    <dataValidation allowBlank="1" showDropDown="1" showInputMessage="1" showErrorMessage="1" sqref="E39"/>
    <dataValidation type="list" allowBlank="1" showInputMessage="1" showErrorMessage="1" sqref="F39">
      <formula1>INDIRECT("tabCriticitaBis["&amp;E39&amp;"]")</formula1>
    </dataValidation>
    <dataValidation type="list" allowBlank="1" showInputMessage="1" showErrorMessage="1" sqref="D13">
      <formula1>INDIRECT("tabAccessibilita[Accessibilita]")</formula1>
    </dataValidation>
    <dataValidation type="list" allowBlank="1" showInputMessage="1" showErrorMessage="1" sqref="D33:D37 D42 D50:D53">
      <formula1>INDIRECT("tabAreeUrbane[Percentuale]")</formula1>
    </dataValidation>
    <dataValidation type="list" allowBlank="1" showInputMessage="1" showErrorMessage="1" sqref="D32">
      <formula1>INDIRECT("tabEttari[Ettari]")</formula1>
    </dataValidation>
    <dataValidation type="list" allowBlank="1" showDropDown="1" showInputMessage="1" showErrorMessage="1" sqref="D39 D26:D27">
      <formula1>INDIRECT("tabTipologia[Tipologia]")</formula1>
    </dataValidation>
  </dataValidations>
  <pageMargins left="0.62992125984251968" right="0.23622047244094491" top="0.74803149606299213" bottom="0.74803149606299213" header="0.31496062992125984" footer="0.31496062992125984"/>
  <pageSetup paperSize="9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C14B38-A722-480C-A8CB-36F8E9B616EF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6F705226-F85A-42B8-B99C-46C75F131213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5D8C12DA-AFA4-4E66-91B8-B085D98D3436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4E797487-9D3D-405B-B466-BD503AB7120B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E1BCB720-A044-4270-A5EC-43C6F5E6C83C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0CC0C3A9-75DA-442D-958D-A7C49F3AA553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FFFB9745-9D2E-4B27-B1CE-6FA9ACA4AB47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F92467B9-D780-4D18-BD06-4FFAF1482F1F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BFC84D63-7E88-438F-9701-FC8966DD03B7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F96E1B41-6E79-4872-AE3D-3446402ED1D9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iconSet" priority="65" id="{00000000-000E-0000-0000-000004000000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5Quarters" iconId="0"/>
              <x14:cfIcon iconSet="3TrafficLights1" iconId="2"/>
              <x14:cfIcon iconSet="3TrafficLights1" iconId="1"/>
              <x14:cfIcon iconSet="4RedToBlack" iconId="3"/>
            </x14:iconSet>
          </x14:cfRule>
          <xm:sqref>S96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I1" workbookViewId="0">
      <selection activeCell="H5" sqref="H5"/>
    </sheetView>
  </sheetViews>
  <sheetFormatPr defaultRowHeight="15" x14ac:dyDescent="0.25"/>
  <cols>
    <col min="1" max="1" width="38.5703125" customWidth="1"/>
    <col min="3" max="3" width="23.5703125" customWidth="1"/>
    <col min="5" max="5" width="27.28515625" customWidth="1"/>
    <col min="7" max="7" width="38.28515625" customWidth="1"/>
    <col min="8" max="8" width="26.28515625" customWidth="1"/>
    <col min="10" max="10" width="30.42578125" customWidth="1"/>
    <col min="11" max="11" width="40.140625" customWidth="1"/>
    <col min="12" max="12" width="28.7109375" customWidth="1"/>
    <col min="13" max="13" width="34.85546875" customWidth="1"/>
    <col min="14" max="14" width="36.7109375" customWidth="1"/>
    <col min="15" max="15" width="28.28515625" customWidth="1"/>
    <col min="16" max="16" width="36.5703125" customWidth="1"/>
  </cols>
  <sheetData>
    <row r="1" spans="1:16" ht="14.45" x14ac:dyDescent="0.3">
      <c r="A1" t="s">
        <v>201</v>
      </c>
      <c r="C1" t="s">
        <v>202</v>
      </c>
      <c r="E1" t="s">
        <v>204</v>
      </c>
      <c r="G1" t="s">
        <v>209</v>
      </c>
      <c r="J1" t="s">
        <v>211</v>
      </c>
    </row>
    <row r="2" spans="1:16" ht="14.45" x14ac:dyDescent="0.3">
      <c r="A2" t="s">
        <v>90</v>
      </c>
      <c r="C2" t="s">
        <v>96</v>
      </c>
      <c r="E2" s="22" t="s">
        <v>114</v>
      </c>
      <c r="G2" s="186" t="s">
        <v>113</v>
      </c>
      <c r="H2" s="186"/>
      <c r="J2" s="186" t="s">
        <v>138</v>
      </c>
      <c r="K2" s="186"/>
      <c r="L2" s="186"/>
      <c r="M2" s="186"/>
      <c r="N2" s="186"/>
      <c r="O2" s="186"/>
      <c r="P2" s="186"/>
    </row>
    <row r="3" spans="1:16" ht="15" customHeight="1" x14ac:dyDescent="0.3">
      <c r="A3" t="s">
        <v>16</v>
      </c>
      <c r="C3" s="1" t="s">
        <v>153</v>
      </c>
      <c r="E3" t="s">
        <v>106</v>
      </c>
      <c r="G3" t="s">
        <v>98</v>
      </c>
      <c r="H3" t="s">
        <v>107</v>
      </c>
      <c r="J3" s="1" t="s">
        <v>116</v>
      </c>
      <c r="K3" s="1" t="s">
        <v>117</v>
      </c>
      <c r="L3" s="1" t="s">
        <v>182</v>
      </c>
      <c r="M3" s="1" t="s">
        <v>118</v>
      </c>
      <c r="N3" s="1" t="s">
        <v>119</v>
      </c>
      <c r="O3" s="1" t="s">
        <v>120</v>
      </c>
      <c r="P3" s="1" t="s">
        <v>121</v>
      </c>
    </row>
    <row r="4" spans="1:16" x14ac:dyDescent="0.25">
      <c r="A4" t="s">
        <v>17</v>
      </c>
      <c r="C4" s="1" t="s">
        <v>154</v>
      </c>
      <c r="E4" t="s">
        <v>98</v>
      </c>
      <c r="G4" t="s">
        <v>116</v>
      </c>
      <c r="H4" t="s">
        <v>250</v>
      </c>
      <c r="J4" s="1" t="s">
        <v>99</v>
      </c>
      <c r="K4" s="1" t="s">
        <v>103</v>
      </c>
      <c r="L4" s="1" t="s">
        <v>122</v>
      </c>
      <c r="M4" s="1" t="s">
        <v>126</v>
      </c>
      <c r="N4" s="1" t="s">
        <v>130</v>
      </c>
      <c r="O4" s="1" t="s">
        <v>133</v>
      </c>
      <c r="P4" s="1" t="s">
        <v>136</v>
      </c>
    </row>
    <row r="5" spans="1:16" ht="14.45" x14ac:dyDescent="0.3">
      <c r="A5" t="s">
        <v>18</v>
      </c>
      <c r="C5" s="1" t="s">
        <v>155</v>
      </c>
      <c r="E5" t="s">
        <v>107</v>
      </c>
      <c r="G5" t="s">
        <v>108</v>
      </c>
      <c r="H5" t="s">
        <v>111</v>
      </c>
      <c r="J5" s="1" t="s">
        <v>100</v>
      </c>
      <c r="K5" s="1" t="s">
        <v>104</v>
      </c>
      <c r="L5" s="1" t="s">
        <v>123</v>
      </c>
      <c r="M5" s="1" t="s">
        <v>127</v>
      </c>
      <c r="N5" s="1" t="s">
        <v>101</v>
      </c>
      <c r="O5" s="1" t="s">
        <v>134</v>
      </c>
      <c r="P5" s="1" t="s">
        <v>137</v>
      </c>
    </row>
    <row r="6" spans="1:16" ht="14.45" x14ac:dyDescent="0.3">
      <c r="A6" t="s">
        <v>19</v>
      </c>
      <c r="C6" s="1" t="s">
        <v>156</v>
      </c>
      <c r="G6" t="s">
        <v>109</v>
      </c>
      <c r="H6" t="s">
        <v>112</v>
      </c>
      <c r="J6" s="1" t="s">
        <v>101</v>
      </c>
      <c r="K6" s="1" t="s">
        <v>105</v>
      </c>
      <c r="L6" s="1" t="s">
        <v>124</v>
      </c>
      <c r="M6" s="1" t="s">
        <v>128</v>
      </c>
      <c r="N6" s="1" t="s">
        <v>131</v>
      </c>
      <c r="O6" s="1" t="s">
        <v>135</v>
      </c>
      <c r="P6" s="1" t="s">
        <v>118</v>
      </c>
    </row>
    <row r="7" spans="1:16" ht="14.45" x14ac:dyDescent="0.3">
      <c r="A7" t="s">
        <v>20</v>
      </c>
      <c r="C7" s="1" t="s">
        <v>157</v>
      </c>
      <c r="E7" t="s">
        <v>205</v>
      </c>
      <c r="G7" t="s">
        <v>110</v>
      </c>
      <c r="H7" t="s">
        <v>110</v>
      </c>
      <c r="J7" s="1" t="s">
        <v>102</v>
      </c>
      <c r="K7" t="s">
        <v>164</v>
      </c>
      <c r="L7" s="1" t="s">
        <v>125</v>
      </c>
      <c r="M7" s="1" t="s">
        <v>129</v>
      </c>
      <c r="N7" s="1" t="s">
        <v>132</v>
      </c>
      <c r="O7" t="s">
        <v>164</v>
      </c>
      <c r="P7" t="s">
        <v>164</v>
      </c>
    </row>
    <row r="8" spans="1:16" ht="14.45" x14ac:dyDescent="0.3">
      <c r="A8" t="s">
        <v>21</v>
      </c>
      <c r="C8" s="1" t="s">
        <v>158</v>
      </c>
      <c r="E8" s="22" t="s">
        <v>139</v>
      </c>
      <c r="H8" t="s">
        <v>246</v>
      </c>
      <c r="J8" s="1" t="s">
        <v>164</v>
      </c>
      <c r="K8" s="1"/>
      <c r="L8" s="1" t="s">
        <v>164</v>
      </c>
      <c r="M8" s="1" t="s">
        <v>164</v>
      </c>
      <c r="N8" s="1" t="s">
        <v>164</v>
      </c>
      <c r="O8" s="1"/>
      <c r="P8" s="1"/>
    </row>
    <row r="9" spans="1:16" ht="13.9" customHeight="1" x14ac:dyDescent="0.3">
      <c r="A9" t="s">
        <v>22</v>
      </c>
      <c r="C9" s="1" t="s">
        <v>159</v>
      </c>
      <c r="E9" t="s">
        <v>140</v>
      </c>
    </row>
    <row r="10" spans="1:16" ht="14.65" customHeight="1" x14ac:dyDescent="0.3">
      <c r="A10" t="s">
        <v>23</v>
      </c>
      <c r="E10" s="14">
        <v>0</v>
      </c>
      <c r="G10" t="s">
        <v>210</v>
      </c>
    </row>
    <row r="11" spans="1:16" ht="14.45" x14ac:dyDescent="0.3">
      <c r="A11" t="s">
        <v>24</v>
      </c>
      <c r="E11" s="6">
        <v>1</v>
      </c>
      <c r="G11" s="186" t="s">
        <v>115</v>
      </c>
      <c r="H11" s="186"/>
    </row>
    <row r="12" spans="1:16" ht="14.45" x14ac:dyDescent="0.3">
      <c r="A12" t="s">
        <v>25</v>
      </c>
      <c r="C12" t="s">
        <v>203</v>
      </c>
      <c r="E12" s="7">
        <v>2</v>
      </c>
      <c r="G12" t="s">
        <v>98</v>
      </c>
      <c r="H12" t="s">
        <v>107</v>
      </c>
    </row>
    <row r="13" spans="1:16" ht="14.45" x14ac:dyDescent="0.3">
      <c r="A13" t="s">
        <v>26</v>
      </c>
      <c r="C13" s="22" t="s">
        <v>170</v>
      </c>
      <c r="E13" s="8">
        <v>3</v>
      </c>
      <c r="G13" s="1" t="s">
        <v>116</v>
      </c>
      <c r="H13" s="1" t="s">
        <v>119</v>
      </c>
      <c r="J13" t="s">
        <v>212</v>
      </c>
    </row>
    <row r="14" spans="1:16" ht="14.45" x14ac:dyDescent="0.3">
      <c r="A14" t="s">
        <v>27</v>
      </c>
      <c r="C14" t="s">
        <v>169</v>
      </c>
      <c r="G14" s="1" t="s">
        <v>117</v>
      </c>
      <c r="H14" s="1" t="s">
        <v>120</v>
      </c>
      <c r="J14" s="187" t="s">
        <v>152</v>
      </c>
      <c r="K14" s="187"/>
      <c r="L14" s="187"/>
      <c r="M14" s="187"/>
      <c r="N14" s="187"/>
      <c r="O14" s="187"/>
    </row>
    <row r="15" spans="1:16" ht="14.45" x14ac:dyDescent="0.3">
      <c r="A15" t="s">
        <v>28</v>
      </c>
      <c r="C15">
        <v>1</v>
      </c>
      <c r="G15" s="1" t="s">
        <v>182</v>
      </c>
      <c r="H15" s="1" t="s">
        <v>121</v>
      </c>
      <c r="J15" s="2" t="s">
        <v>116</v>
      </c>
      <c r="K15" s="3" t="s">
        <v>117</v>
      </c>
      <c r="L15" s="3" t="s">
        <v>182</v>
      </c>
      <c r="M15" s="3" t="s">
        <v>118</v>
      </c>
      <c r="N15" s="3" t="s">
        <v>119</v>
      </c>
      <c r="O15" s="3" t="s">
        <v>120</v>
      </c>
      <c r="P15" s="4" t="s">
        <v>121</v>
      </c>
    </row>
    <row r="16" spans="1:16" ht="14.45" x14ac:dyDescent="0.3">
      <c r="A16" t="s">
        <v>29</v>
      </c>
      <c r="C16">
        <v>5</v>
      </c>
      <c r="E16" t="s">
        <v>206</v>
      </c>
      <c r="G16" s="1" t="s">
        <v>118</v>
      </c>
      <c r="J16" s="1" t="s">
        <v>217</v>
      </c>
      <c r="K16" s="1" t="s">
        <v>220</v>
      </c>
      <c r="L16" s="1" t="s">
        <v>220</v>
      </c>
      <c r="M16" s="1" t="s">
        <v>224</v>
      </c>
      <c r="N16" s="1" t="s">
        <v>228</v>
      </c>
      <c r="O16" s="1" t="s">
        <v>232</v>
      </c>
      <c r="P16" s="1" t="s">
        <v>235</v>
      </c>
    </row>
    <row r="17" spans="1:16" ht="14.45" x14ac:dyDescent="0.3">
      <c r="A17" t="s">
        <v>30</v>
      </c>
      <c r="C17">
        <v>20</v>
      </c>
      <c r="E17" s="22" t="s">
        <v>141</v>
      </c>
      <c r="J17" s="1" t="s">
        <v>248</v>
      </c>
      <c r="K17" s="1" t="s">
        <v>221</v>
      </c>
      <c r="L17" s="1" t="s">
        <v>221</v>
      </c>
      <c r="M17" s="1" t="s">
        <v>225</v>
      </c>
      <c r="N17" s="1" t="s">
        <v>229</v>
      </c>
      <c r="O17" s="1" t="s">
        <v>233</v>
      </c>
      <c r="P17" s="1" t="s">
        <v>236</v>
      </c>
    </row>
    <row r="18" spans="1:16" ht="14.45" x14ac:dyDescent="0.3">
      <c r="A18" t="s">
        <v>31</v>
      </c>
      <c r="C18">
        <v>50</v>
      </c>
      <c r="E18" t="s">
        <v>142</v>
      </c>
      <c r="G18" s="9"/>
      <c r="H18" s="9"/>
      <c r="J18" s="1" t="s">
        <v>218</v>
      </c>
      <c r="K18" s="1" t="s">
        <v>222</v>
      </c>
      <c r="L18" s="1" t="s">
        <v>222</v>
      </c>
      <c r="M18" s="1" t="s">
        <v>226</v>
      </c>
      <c r="N18" s="1" t="s">
        <v>230</v>
      </c>
      <c r="O18" s="1" t="s">
        <v>234</v>
      </c>
      <c r="P18" s="1" t="s">
        <v>237</v>
      </c>
    </row>
    <row r="19" spans="1:16" ht="14.45" x14ac:dyDescent="0.3">
      <c r="A19" t="s">
        <v>32</v>
      </c>
      <c r="C19">
        <v>100</v>
      </c>
      <c r="E19" t="s">
        <v>143</v>
      </c>
      <c r="G19" s="11"/>
      <c r="H19" s="11"/>
      <c r="J19" s="1" t="s">
        <v>219</v>
      </c>
      <c r="K19" s="1" t="s">
        <v>223</v>
      </c>
      <c r="L19" s="1" t="s">
        <v>223</v>
      </c>
      <c r="M19" s="1" t="s">
        <v>227</v>
      </c>
      <c r="N19" s="1" t="s">
        <v>231</v>
      </c>
      <c r="O19" s="1"/>
      <c r="P19" s="1" t="s">
        <v>238</v>
      </c>
    </row>
    <row r="20" spans="1:16" ht="14.45" x14ac:dyDescent="0.3">
      <c r="A20" t="s">
        <v>33</v>
      </c>
      <c r="C20">
        <v>200</v>
      </c>
      <c r="E20" t="s">
        <v>144</v>
      </c>
      <c r="G20" s="9"/>
      <c r="H20" s="9"/>
      <c r="J20" s="1"/>
      <c r="K20" s="1"/>
      <c r="L20" s="1"/>
      <c r="M20" s="1"/>
      <c r="N20" s="1"/>
      <c r="O20" s="1"/>
      <c r="P20" s="1"/>
    </row>
    <row r="21" spans="1:16" ht="14.45" x14ac:dyDescent="0.3">
      <c r="A21" t="s">
        <v>34</v>
      </c>
      <c r="C21">
        <v>400</v>
      </c>
      <c r="E21" t="s">
        <v>145</v>
      </c>
      <c r="G21" s="10"/>
      <c r="H21" s="10"/>
    </row>
    <row r="22" spans="1:16" x14ac:dyDescent="0.25">
      <c r="A22" t="s">
        <v>35</v>
      </c>
      <c r="E22" t="s">
        <v>146</v>
      </c>
      <c r="G22" s="10"/>
      <c r="H22" s="10"/>
    </row>
    <row r="23" spans="1:16" ht="14.45" x14ac:dyDescent="0.3">
      <c r="A23" t="s">
        <v>36</v>
      </c>
      <c r="C23" s="9"/>
      <c r="E23" t="s">
        <v>147</v>
      </c>
      <c r="G23" s="10"/>
      <c r="H23" s="10"/>
    </row>
    <row r="24" spans="1:16" ht="14.45" x14ac:dyDescent="0.3">
      <c r="A24" t="s">
        <v>37</v>
      </c>
      <c r="C24" s="27"/>
      <c r="E24" t="s">
        <v>148</v>
      </c>
      <c r="G24" s="10"/>
      <c r="H24" s="10"/>
    </row>
    <row r="25" spans="1:16" ht="14.45" x14ac:dyDescent="0.3">
      <c r="A25" t="s">
        <v>38</v>
      </c>
      <c r="C25" s="9"/>
      <c r="E25" t="s">
        <v>149</v>
      </c>
      <c r="H25" s="9"/>
    </row>
    <row r="26" spans="1:16" ht="14.45" x14ac:dyDescent="0.3">
      <c r="A26" t="s">
        <v>39</v>
      </c>
      <c r="C26" s="9"/>
    </row>
    <row r="27" spans="1:16" x14ac:dyDescent="0.25">
      <c r="A27" t="s">
        <v>40</v>
      </c>
      <c r="C27" s="9"/>
      <c r="E27" t="s">
        <v>207</v>
      </c>
    </row>
    <row r="28" spans="1:16" ht="14.45" x14ac:dyDescent="0.3">
      <c r="A28" t="s">
        <v>41</v>
      </c>
      <c r="E28" s="22" t="s">
        <v>150</v>
      </c>
    </row>
    <row r="29" spans="1:16" x14ac:dyDescent="0.25">
      <c r="A29" t="s">
        <v>42</v>
      </c>
      <c r="E29" t="s">
        <v>151</v>
      </c>
    </row>
    <row r="30" spans="1:16" ht="14.45" x14ac:dyDescent="0.3">
      <c r="A30" t="s">
        <v>43</v>
      </c>
      <c r="E30" s="18">
        <v>1000</v>
      </c>
    </row>
    <row r="31" spans="1:16" ht="14.45" x14ac:dyDescent="0.3">
      <c r="A31" t="s">
        <v>44</v>
      </c>
      <c r="E31" s="18">
        <v>5000</v>
      </c>
    </row>
    <row r="32" spans="1:16" ht="14.45" x14ac:dyDescent="0.3">
      <c r="A32" t="s">
        <v>45</v>
      </c>
      <c r="E32" s="18">
        <v>10000</v>
      </c>
    </row>
    <row r="33" spans="1:5" ht="14.45" x14ac:dyDescent="0.3">
      <c r="A33" t="s">
        <v>46</v>
      </c>
      <c r="E33" s="18">
        <v>20000</v>
      </c>
    </row>
    <row r="34" spans="1:5" x14ac:dyDescent="0.25">
      <c r="A34" t="s">
        <v>47</v>
      </c>
      <c r="E34" s="18">
        <v>50000</v>
      </c>
    </row>
    <row r="35" spans="1:5" ht="14.45" x14ac:dyDescent="0.3">
      <c r="A35" t="s">
        <v>48</v>
      </c>
      <c r="E35" s="18">
        <v>100000</v>
      </c>
    </row>
    <row r="36" spans="1:5" x14ac:dyDescent="0.25">
      <c r="A36" t="s">
        <v>49</v>
      </c>
      <c r="E36" s="18">
        <v>500000</v>
      </c>
    </row>
    <row r="37" spans="1:5" ht="14.45" x14ac:dyDescent="0.3">
      <c r="A37" t="s">
        <v>50</v>
      </c>
    </row>
    <row r="38" spans="1:5" x14ac:dyDescent="0.25">
      <c r="A38" t="s">
        <v>51</v>
      </c>
      <c r="E38" t="s">
        <v>208</v>
      </c>
    </row>
    <row r="39" spans="1:5" x14ac:dyDescent="0.25">
      <c r="A39" t="s">
        <v>52</v>
      </c>
      <c r="E39" s="22" t="s">
        <v>161</v>
      </c>
    </row>
    <row r="40" spans="1:5" x14ac:dyDescent="0.25">
      <c r="A40" t="s">
        <v>53</v>
      </c>
      <c r="E40" t="s">
        <v>162</v>
      </c>
    </row>
    <row r="41" spans="1:5" x14ac:dyDescent="0.25">
      <c r="A41" t="s">
        <v>54</v>
      </c>
      <c r="E41" s="5">
        <v>0</v>
      </c>
    </row>
    <row r="42" spans="1:5" x14ac:dyDescent="0.25">
      <c r="A42" t="s">
        <v>55</v>
      </c>
      <c r="E42" s="5">
        <v>0.1</v>
      </c>
    </row>
    <row r="43" spans="1:5" x14ac:dyDescent="0.25">
      <c r="A43" t="s">
        <v>56</v>
      </c>
      <c r="E43" s="5">
        <v>0.2</v>
      </c>
    </row>
    <row r="44" spans="1:5" x14ac:dyDescent="0.25">
      <c r="A44" t="s">
        <v>57</v>
      </c>
      <c r="E44" s="5">
        <v>0.3</v>
      </c>
    </row>
    <row r="45" spans="1:5" x14ac:dyDescent="0.25">
      <c r="A45" t="s">
        <v>58</v>
      </c>
      <c r="E45" s="5">
        <v>0.4</v>
      </c>
    </row>
    <row r="46" spans="1:5" x14ac:dyDescent="0.25">
      <c r="A46" t="s">
        <v>59</v>
      </c>
      <c r="E46" s="5">
        <v>0.5</v>
      </c>
    </row>
    <row r="47" spans="1:5" x14ac:dyDescent="0.25">
      <c r="A47" t="s">
        <v>60</v>
      </c>
      <c r="E47" s="5">
        <v>0.6</v>
      </c>
    </row>
    <row r="48" spans="1:5" x14ac:dyDescent="0.25">
      <c r="A48" t="s">
        <v>61</v>
      </c>
      <c r="E48" s="5">
        <v>0.7</v>
      </c>
    </row>
    <row r="49" spans="1:5" x14ac:dyDescent="0.25">
      <c r="A49" t="s">
        <v>62</v>
      </c>
      <c r="E49" s="5">
        <v>0.8</v>
      </c>
    </row>
    <row r="50" spans="1:5" x14ac:dyDescent="0.25">
      <c r="A50" t="s">
        <v>63</v>
      </c>
      <c r="E50" s="5">
        <v>0.9</v>
      </c>
    </row>
    <row r="51" spans="1:5" x14ac:dyDescent="0.25">
      <c r="A51" t="s">
        <v>64</v>
      </c>
      <c r="E51" s="5">
        <v>1</v>
      </c>
    </row>
    <row r="52" spans="1:5" x14ac:dyDescent="0.25">
      <c r="A52" t="s">
        <v>65</v>
      </c>
    </row>
    <row r="53" spans="1:5" x14ac:dyDescent="0.25">
      <c r="A53" t="s">
        <v>66</v>
      </c>
    </row>
    <row r="54" spans="1:5" x14ac:dyDescent="0.25">
      <c r="A54" t="s">
        <v>67</v>
      </c>
    </row>
    <row r="55" spans="1:5" x14ac:dyDescent="0.25">
      <c r="A55" t="s">
        <v>68</v>
      </c>
    </row>
    <row r="56" spans="1:5" x14ac:dyDescent="0.25">
      <c r="A56" t="s">
        <v>69</v>
      </c>
    </row>
    <row r="57" spans="1:5" x14ac:dyDescent="0.25">
      <c r="A57" t="s">
        <v>70</v>
      </c>
    </row>
    <row r="58" spans="1:5" x14ac:dyDescent="0.25">
      <c r="A58" t="s">
        <v>71</v>
      </c>
    </row>
    <row r="59" spans="1:5" x14ac:dyDescent="0.25">
      <c r="A59" t="s">
        <v>72</v>
      </c>
    </row>
    <row r="60" spans="1:5" x14ac:dyDescent="0.25">
      <c r="A60" t="s">
        <v>73</v>
      </c>
    </row>
    <row r="61" spans="1:5" x14ac:dyDescent="0.25">
      <c r="A61" t="s">
        <v>74</v>
      </c>
    </row>
    <row r="62" spans="1:5" x14ac:dyDescent="0.25">
      <c r="A62" t="s">
        <v>75</v>
      </c>
    </row>
    <row r="63" spans="1:5" x14ac:dyDescent="0.25">
      <c r="A63" t="s">
        <v>76</v>
      </c>
    </row>
    <row r="64" spans="1:5" x14ac:dyDescent="0.25">
      <c r="A64" t="s">
        <v>77</v>
      </c>
    </row>
    <row r="65" spans="1:1" x14ac:dyDescent="0.25">
      <c r="A65" t="s">
        <v>78</v>
      </c>
    </row>
    <row r="66" spans="1:1" x14ac:dyDescent="0.25">
      <c r="A66" t="s">
        <v>79</v>
      </c>
    </row>
    <row r="67" spans="1:1" x14ac:dyDescent="0.25">
      <c r="A67" t="s">
        <v>80</v>
      </c>
    </row>
    <row r="68" spans="1:1" x14ac:dyDescent="0.25">
      <c r="A68" t="s">
        <v>81</v>
      </c>
    </row>
    <row r="69" spans="1:1" x14ac:dyDescent="0.25">
      <c r="A69" t="s">
        <v>82</v>
      </c>
    </row>
    <row r="70" spans="1:1" x14ac:dyDescent="0.25">
      <c r="A70" t="s">
        <v>83</v>
      </c>
    </row>
    <row r="71" spans="1:1" x14ac:dyDescent="0.25">
      <c r="A71" t="s">
        <v>84</v>
      </c>
    </row>
    <row r="72" spans="1:1" x14ac:dyDescent="0.25">
      <c r="A72" t="s">
        <v>85</v>
      </c>
    </row>
    <row r="73" spans="1:1" x14ac:dyDescent="0.25">
      <c r="A73" t="s">
        <v>86</v>
      </c>
    </row>
    <row r="74" spans="1:1" x14ac:dyDescent="0.25">
      <c r="A74" t="s">
        <v>87</v>
      </c>
    </row>
    <row r="75" spans="1:1" x14ac:dyDescent="0.25">
      <c r="A75" t="s">
        <v>88</v>
      </c>
    </row>
    <row r="76" spans="1:1" x14ac:dyDescent="0.25">
      <c r="A76" t="s">
        <v>89</v>
      </c>
    </row>
  </sheetData>
  <sheetProtection selectLockedCells="1"/>
  <mergeCells count="4">
    <mergeCell ref="G2:H2"/>
    <mergeCell ref="G11:H11"/>
    <mergeCell ref="J2:P2"/>
    <mergeCell ref="J14:O14"/>
  </mergeCells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zoomScaleNormal="100" workbookViewId="0">
      <selection activeCell="J9" sqref="J9"/>
    </sheetView>
  </sheetViews>
  <sheetFormatPr defaultRowHeight="15" x14ac:dyDescent="0.25"/>
  <cols>
    <col min="2" max="2" width="26.5703125" customWidth="1"/>
    <col min="3" max="3" width="10.5703125" customWidth="1"/>
    <col min="5" max="5" width="36.28515625" customWidth="1"/>
    <col min="6" max="6" width="10.28515625" customWidth="1"/>
    <col min="8" max="8" width="16.28515625" customWidth="1"/>
    <col min="9" max="9" width="15.28515625" customWidth="1"/>
  </cols>
  <sheetData>
    <row r="1" spans="2:9" x14ac:dyDescent="0.3">
      <c r="B1" t="s">
        <v>216</v>
      </c>
      <c r="C1" t="s">
        <v>239</v>
      </c>
      <c r="E1" t="s">
        <v>216</v>
      </c>
      <c r="F1" t="s">
        <v>239</v>
      </c>
      <c r="H1" t="s">
        <v>213</v>
      </c>
    </row>
    <row r="2" spans="2:9" x14ac:dyDescent="0.3">
      <c r="B2" s="186" t="s">
        <v>240</v>
      </c>
      <c r="C2" s="186"/>
      <c r="E2" s="186" t="s">
        <v>241</v>
      </c>
      <c r="F2" s="186"/>
      <c r="H2" s="186" t="s">
        <v>192</v>
      </c>
      <c r="I2" s="186"/>
    </row>
    <row r="3" spans="2:9" x14ac:dyDescent="0.3">
      <c r="B3" t="s">
        <v>183</v>
      </c>
      <c r="C3" t="s">
        <v>184</v>
      </c>
      <c r="E3" s="9" t="s">
        <v>185</v>
      </c>
      <c r="F3" s="9" t="s">
        <v>184</v>
      </c>
      <c r="H3" t="s">
        <v>106</v>
      </c>
      <c r="I3" t="s">
        <v>184</v>
      </c>
    </row>
    <row r="4" spans="2:9" x14ac:dyDescent="0.3">
      <c r="B4" t="s">
        <v>116</v>
      </c>
      <c r="C4" s="38">
        <v>4</v>
      </c>
      <c r="E4" s="24" t="s">
        <v>222</v>
      </c>
      <c r="F4" s="39">
        <v>2</v>
      </c>
      <c r="H4" s="15" t="s">
        <v>188</v>
      </c>
      <c r="I4" s="40">
        <v>0.4</v>
      </c>
    </row>
    <row r="5" spans="2:9" x14ac:dyDescent="0.3">
      <c r="B5" t="s">
        <v>108</v>
      </c>
      <c r="C5" s="38">
        <v>3.5</v>
      </c>
      <c r="E5" s="24" t="s">
        <v>222</v>
      </c>
      <c r="F5" s="39">
        <v>2</v>
      </c>
      <c r="H5" s="16" t="s">
        <v>189</v>
      </c>
      <c r="I5" s="41">
        <v>0.2</v>
      </c>
    </row>
    <row r="6" spans="2:9" x14ac:dyDescent="0.3">
      <c r="B6" t="s">
        <v>109</v>
      </c>
      <c r="C6" s="38">
        <v>2</v>
      </c>
      <c r="E6" s="24" t="s">
        <v>234</v>
      </c>
      <c r="F6" s="39">
        <v>2</v>
      </c>
      <c r="H6" s="16" t="s">
        <v>190</v>
      </c>
      <c r="I6" s="41">
        <v>0.15</v>
      </c>
    </row>
    <row r="7" spans="2:9" x14ac:dyDescent="0.3">
      <c r="B7" t="s">
        <v>110</v>
      </c>
      <c r="C7" s="38">
        <v>1</v>
      </c>
      <c r="E7" s="24" t="s">
        <v>227</v>
      </c>
      <c r="F7" s="39">
        <v>1</v>
      </c>
      <c r="H7" s="17" t="s">
        <v>191</v>
      </c>
      <c r="I7" s="42">
        <v>0.25</v>
      </c>
    </row>
    <row r="8" spans="2:9" x14ac:dyDescent="0.3">
      <c r="B8" t="s">
        <v>250</v>
      </c>
      <c r="C8" s="38">
        <v>4</v>
      </c>
      <c r="E8" s="25" t="s">
        <v>248</v>
      </c>
      <c r="F8" s="39">
        <v>4</v>
      </c>
    </row>
    <row r="9" spans="2:9" x14ac:dyDescent="0.3">
      <c r="B9" t="s">
        <v>111</v>
      </c>
      <c r="C9" s="38">
        <v>3</v>
      </c>
      <c r="E9" s="25" t="s">
        <v>236</v>
      </c>
      <c r="F9" s="39">
        <v>3</v>
      </c>
      <c r="H9" s="188" t="s">
        <v>193</v>
      </c>
      <c r="I9" s="188"/>
    </row>
    <row r="10" spans="2:9" x14ac:dyDescent="0.3">
      <c r="B10" t="s">
        <v>112</v>
      </c>
      <c r="C10" s="38">
        <v>2</v>
      </c>
      <c r="E10" s="25" t="s">
        <v>233</v>
      </c>
      <c r="F10" s="39">
        <v>3</v>
      </c>
    </row>
    <row r="11" spans="2:9" x14ac:dyDescent="0.3">
      <c r="B11" t="s">
        <v>246</v>
      </c>
      <c r="C11" s="38">
        <v>2.5</v>
      </c>
      <c r="E11" s="25" t="s">
        <v>218</v>
      </c>
      <c r="F11" s="39">
        <v>3</v>
      </c>
    </row>
    <row r="12" spans="2:9" x14ac:dyDescent="0.3">
      <c r="E12" s="25" t="s">
        <v>229</v>
      </c>
      <c r="F12" s="39">
        <v>3</v>
      </c>
      <c r="H12" s="186" t="s">
        <v>244</v>
      </c>
      <c r="I12" s="186"/>
    </row>
    <row r="13" spans="2:9" x14ac:dyDescent="0.3">
      <c r="E13" s="25" t="s">
        <v>232</v>
      </c>
      <c r="F13" s="39">
        <v>2</v>
      </c>
      <c r="H13" t="s">
        <v>169</v>
      </c>
      <c r="I13" t="s">
        <v>184</v>
      </c>
    </row>
    <row r="14" spans="2:9" x14ac:dyDescent="0.3">
      <c r="C14" t="s">
        <v>239</v>
      </c>
      <c r="E14" s="25" t="s">
        <v>225</v>
      </c>
      <c r="F14" s="39">
        <v>1</v>
      </c>
      <c r="H14">
        <v>1</v>
      </c>
      <c r="I14" s="38">
        <v>1</v>
      </c>
    </row>
    <row r="15" spans="2:9" x14ac:dyDescent="0.3">
      <c r="B15" s="186" t="s">
        <v>242</v>
      </c>
      <c r="C15" s="186"/>
      <c r="E15" s="25" t="s">
        <v>226</v>
      </c>
      <c r="F15" s="39">
        <v>1</v>
      </c>
      <c r="H15">
        <v>5</v>
      </c>
      <c r="I15" s="38">
        <v>2</v>
      </c>
    </row>
    <row r="16" spans="2:9" x14ac:dyDescent="0.3">
      <c r="B16" t="s">
        <v>171</v>
      </c>
      <c r="C16" t="s">
        <v>184</v>
      </c>
      <c r="E16" s="25" t="s">
        <v>221</v>
      </c>
      <c r="F16" s="39">
        <v>2</v>
      </c>
      <c r="H16">
        <v>20</v>
      </c>
      <c r="I16" s="38">
        <v>3</v>
      </c>
    </row>
    <row r="17" spans="2:9" x14ac:dyDescent="0.3">
      <c r="B17" t="s">
        <v>172</v>
      </c>
      <c r="C17" s="38">
        <v>4</v>
      </c>
      <c r="E17" s="25" t="s">
        <v>221</v>
      </c>
      <c r="F17" s="39">
        <v>2</v>
      </c>
      <c r="H17">
        <v>50</v>
      </c>
      <c r="I17" s="38">
        <v>3.5</v>
      </c>
    </row>
    <row r="18" spans="2:9" x14ac:dyDescent="0.3">
      <c r="B18" t="s">
        <v>173</v>
      </c>
      <c r="C18" s="38">
        <v>3.5</v>
      </c>
      <c r="E18" s="25" t="s">
        <v>237</v>
      </c>
      <c r="F18" s="39">
        <v>3</v>
      </c>
      <c r="H18">
        <v>100</v>
      </c>
      <c r="I18" s="38">
        <v>3.7</v>
      </c>
    </row>
    <row r="19" spans="2:9" x14ac:dyDescent="0.3">
      <c r="B19" t="s">
        <v>214</v>
      </c>
      <c r="C19" s="38">
        <v>3</v>
      </c>
      <c r="E19" s="25" t="s">
        <v>219</v>
      </c>
      <c r="F19" s="39">
        <v>2</v>
      </c>
      <c r="H19">
        <v>200</v>
      </c>
      <c r="I19" s="38">
        <v>3.9</v>
      </c>
    </row>
    <row r="20" spans="2:9" x14ac:dyDescent="0.3">
      <c r="B20" t="s">
        <v>174</v>
      </c>
      <c r="C20" s="38">
        <v>2</v>
      </c>
      <c r="E20" s="25" t="s">
        <v>238</v>
      </c>
      <c r="F20" s="39">
        <v>1</v>
      </c>
      <c r="H20">
        <v>400</v>
      </c>
      <c r="I20" s="38">
        <v>4</v>
      </c>
    </row>
    <row r="21" spans="2:9" x14ac:dyDescent="0.3">
      <c r="B21" t="s">
        <v>175</v>
      </c>
      <c r="C21" s="38">
        <v>1</v>
      </c>
      <c r="E21" s="25" t="s">
        <v>231</v>
      </c>
      <c r="F21" s="39">
        <v>2</v>
      </c>
    </row>
    <row r="22" spans="2:9" x14ac:dyDescent="0.3">
      <c r="E22" s="25" t="s">
        <v>230</v>
      </c>
      <c r="F22" s="39">
        <v>3</v>
      </c>
    </row>
    <row r="23" spans="2:9" x14ac:dyDescent="0.3">
      <c r="B23" s="188" t="s">
        <v>193</v>
      </c>
      <c r="C23" s="188"/>
      <c r="E23" s="25" t="s">
        <v>228</v>
      </c>
      <c r="F23" s="39">
        <v>3</v>
      </c>
    </row>
    <row r="24" spans="2:9" x14ac:dyDescent="0.3">
      <c r="E24" s="25" t="s">
        <v>217</v>
      </c>
      <c r="F24" s="39">
        <v>3</v>
      </c>
    </row>
    <row r="25" spans="2:9" x14ac:dyDescent="0.3">
      <c r="E25" s="25" t="s">
        <v>223</v>
      </c>
      <c r="F25" s="39">
        <v>2</v>
      </c>
    </row>
    <row r="26" spans="2:9" x14ac:dyDescent="0.3">
      <c r="E26" s="25" t="s">
        <v>223</v>
      </c>
      <c r="F26" s="39">
        <v>2</v>
      </c>
    </row>
    <row r="27" spans="2:9" x14ac:dyDescent="0.3">
      <c r="E27" s="26" t="s">
        <v>235</v>
      </c>
      <c r="F27" s="39">
        <v>1</v>
      </c>
    </row>
    <row r="28" spans="2:9" x14ac:dyDescent="0.3">
      <c r="E28" s="26" t="s">
        <v>220</v>
      </c>
      <c r="F28" s="39">
        <v>2</v>
      </c>
    </row>
    <row r="29" spans="2:9" x14ac:dyDescent="0.3">
      <c r="E29" s="26" t="s">
        <v>220</v>
      </c>
      <c r="F29" s="39">
        <v>2</v>
      </c>
    </row>
    <row r="30" spans="2:9" x14ac:dyDescent="0.3">
      <c r="E30" s="26" t="s">
        <v>224</v>
      </c>
      <c r="F30" s="39">
        <v>1</v>
      </c>
    </row>
    <row r="35" spans="7:7" x14ac:dyDescent="0.3">
      <c r="G35" s="23"/>
    </row>
  </sheetData>
  <sheetProtection selectLockedCells="1"/>
  <mergeCells count="7">
    <mergeCell ref="B15:C15"/>
    <mergeCell ref="B23:C23"/>
    <mergeCell ref="H12:I12"/>
    <mergeCell ref="H9:I9"/>
    <mergeCell ref="B2:C2"/>
    <mergeCell ref="H2:I2"/>
    <mergeCell ref="E2:F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CRITICITA</vt:lpstr>
      <vt:lpstr>TABELLE</vt:lpstr>
      <vt:lpstr>PESATURA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</dc:creator>
  <cp:lastModifiedBy>Roberto BELLETTI</cp:lastModifiedBy>
  <cp:lastPrinted>2019-09-25T10:23:41Z</cp:lastPrinted>
  <dcterms:created xsi:type="dcterms:W3CDTF">2019-09-18T09:04:44Z</dcterms:created>
  <dcterms:modified xsi:type="dcterms:W3CDTF">2024-03-21T08:32:40Z</dcterms:modified>
</cp:coreProperties>
</file>