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66" activeTab="0"/>
  </bookViews>
  <sheets>
    <sheet name="SINOSSI" sheetId="1" r:id="rId1"/>
    <sheet name="1946" sheetId="2" r:id="rId2"/>
    <sheet name="1952" sheetId="3" r:id="rId3"/>
    <sheet name="1956" sheetId="4" r:id="rId4"/>
    <sheet name="1961" sheetId="5" r:id="rId5"/>
    <sheet name="1965" sheetId="6" r:id="rId6"/>
    <sheet name="1970" sheetId="7" r:id="rId7"/>
    <sheet name="1975" sheetId="8" r:id="rId8"/>
    <sheet name="1980" sheetId="9" r:id="rId9"/>
    <sheet name="1985" sheetId="10" r:id="rId10"/>
    <sheet name="1990" sheetId="11" r:id="rId11"/>
    <sheet name="1995" sheetId="12" r:id="rId12"/>
    <sheet name="2000" sheetId="13" r:id="rId13"/>
    <sheet name="2005" sheetId="14" r:id="rId14"/>
    <sheet name="2010" sheetId="15" r:id="rId15"/>
  </sheets>
  <definedNames>
    <definedName name="_xlnm.Print_Area" localSheetId="1">'1946'!$A$5:$P$86</definedName>
    <definedName name="_xlnm.Print_Area" localSheetId="2">'1952'!$A$5:$P$82</definedName>
    <definedName name="_xlnm.Print_Area" localSheetId="3">'1956'!$A$5:$P$81</definedName>
    <definedName name="_xlnm.Print_Area" localSheetId="4">'1961'!$A$5:$P$81</definedName>
    <definedName name="_xlnm.Print_Area" localSheetId="5">'1965'!$A$5:$P$81</definedName>
    <definedName name="_xlnm.Print_Area" localSheetId="6">'1970'!$A$5:$P$80</definedName>
    <definedName name="_xlnm.Print_Area" localSheetId="7">'1975'!$A$5:$P$83</definedName>
    <definedName name="_xlnm.Print_Area" localSheetId="8">'1980'!$A$5:$P$81</definedName>
    <definedName name="_xlnm.Print_Area" localSheetId="9">'1985'!$A$5:$P$82</definedName>
    <definedName name="_xlnm.Print_Area" localSheetId="10">'1990'!$A$5:$P$83</definedName>
    <definedName name="_xlnm.Print_Area" localSheetId="11">'1995'!$A$5:$P$85</definedName>
    <definedName name="_xlnm.Print_Area" localSheetId="12">'2000'!$A$5:$P$83</definedName>
    <definedName name="_xlnm.Print_Area" localSheetId="13">'2005'!$A$5:$P$83</definedName>
    <definedName name="_xlnm.Print_Area" localSheetId="14">'2010'!$A$5:$P$83</definedName>
    <definedName name="_xlnm.Print_Area" localSheetId="0">'SINOSSI'!$A$1:$H$55</definedName>
    <definedName name="_xlnm.Print_Titles" localSheetId="7">'1975'!$5:$5</definedName>
  </definedNames>
  <calcPr fullCalcOnLoad="1"/>
</workbook>
</file>

<file path=xl/sharedStrings.xml><?xml version="1.0" encoding="utf-8"?>
<sst xmlns="http://schemas.openxmlformats.org/spreadsheetml/2006/main" count="1426" uniqueCount="219">
  <si>
    <t xml:space="preserve">Allein                           </t>
  </si>
  <si>
    <t xml:space="preserve">Aosta                            </t>
  </si>
  <si>
    <t xml:space="preserve">Arnad                            </t>
  </si>
  <si>
    <t xml:space="preserve">Arvier                           </t>
  </si>
  <si>
    <t xml:space="preserve">Avise                            </t>
  </si>
  <si>
    <t xml:space="preserve">Ayas                             </t>
  </si>
  <si>
    <t xml:space="preserve">Aymavilles                       </t>
  </si>
  <si>
    <t xml:space="preserve">Bard                             </t>
  </si>
  <si>
    <t xml:space="preserve">Bionaz                           </t>
  </si>
  <si>
    <t xml:space="preserve">Brissogne                        </t>
  </si>
  <si>
    <t xml:space="preserve">Brusson                          </t>
  </si>
  <si>
    <t xml:space="preserve">Challand-Saint-Anselme           </t>
  </si>
  <si>
    <t xml:space="preserve">Challand-Saint-Victor            </t>
  </si>
  <si>
    <t xml:space="preserve">Chambave                         </t>
  </si>
  <si>
    <t xml:space="preserve">Chamois                          </t>
  </si>
  <si>
    <t xml:space="preserve">Champdepraz                      </t>
  </si>
  <si>
    <t xml:space="preserve">Champorcher                      </t>
  </si>
  <si>
    <t xml:space="preserve">Charvensod                       </t>
  </si>
  <si>
    <t xml:space="preserve">Cogne                            </t>
  </si>
  <si>
    <t xml:space="preserve">Courmayeur                       </t>
  </si>
  <si>
    <t xml:space="preserve">Donnas                           </t>
  </si>
  <si>
    <t xml:space="preserve">Doues                            </t>
  </si>
  <si>
    <t xml:space="preserve">Emarese                          </t>
  </si>
  <si>
    <t xml:space="preserve">Etroubles                        </t>
  </si>
  <si>
    <t xml:space="preserve">Fontainemore                     </t>
  </si>
  <si>
    <t xml:space="preserve">Gaby                             </t>
  </si>
  <si>
    <t xml:space="preserve">Gignod                           </t>
  </si>
  <si>
    <t xml:space="preserve">Gressan                          </t>
  </si>
  <si>
    <t xml:space="preserve">Gressoney-Saint-Jean             </t>
  </si>
  <si>
    <t xml:space="preserve">Introd                           </t>
  </si>
  <si>
    <t xml:space="preserve">Issime                           </t>
  </si>
  <si>
    <t xml:space="preserve">Issogne                          </t>
  </si>
  <si>
    <t xml:space="preserve">Lillianes                        </t>
  </si>
  <si>
    <t xml:space="preserve">Montjovet                        </t>
  </si>
  <si>
    <t xml:space="preserve">Morgex                           </t>
  </si>
  <si>
    <t xml:space="preserve">Nus                              </t>
  </si>
  <si>
    <t xml:space="preserve">Ollomont                         </t>
  </si>
  <si>
    <t xml:space="preserve">Oyace                            </t>
  </si>
  <si>
    <t xml:space="preserve">Perloz                           </t>
  </si>
  <si>
    <t xml:space="preserve">Pollein                          </t>
  </si>
  <si>
    <t xml:space="preserve">Pontboset                        </t>
  </si>
  <si>
    <t xml:space="preserve">Pontey                           </t>
  </si>
  <si>
    <t xml:space="preserve">Pont-Saint-Martin                </t>
  </si>
  <si>
    <t xml:space="preserve">Quart                            </t>
  </si>
  <si>
    <t xml:space="preserve">Roisan                           </t>
  </si>
  <si>
    <t xml:space="preserve">Saint-Christophe                 </t>
  </si>
  <si>
    <t xml:space="preserve">Saint-Denis                      </t>
  </si>
  <si>
    <t xml:space="preserve">Saint-Marcel                     </t>
  </si>
  <si>
    <t xml:space="preserve">Saint-Nicolas                    </t>
  </si>
  <si>
    <t xml:space="preserve">Saint-Oyen                       </t>
  </si>
  <si>
    <t xml:space="preserve">Saint-Pierre                     </t>
  </si>
  <si>
    <t xml:space="preserve">Saint-Rhemy-en-Bosses            </t>
  </si>
  <si>
    <t xml:space="preserve">Saint-Vincent                    </t>
  </si>
  <si>
    <t xml:space="preserve">Sarre                            </t>
  </si>
  <si>
    <t xml:space="preserve">Torgnon                          </t>
  </si>
  <si>
    <t xml:space="preserve">Valgrisenche                     </t>
  </si>
  <si>
    <t xml:space="preserve">Valpelline                       </t>
  </si>
  <si>
    <t xml:space="preserve">Valsavarenche                    </t>
  </si>
  <si>
    <t xml:space="preserve">Valtournenche                    </t>
  </si>
  <si>
    <t xml:space="preserve">Verrayes                         </t>
  </si>
  <si>
    <t xml:space="preserve">Villeneuve                       </t>
  </si>
  <si>
    <t>Elettori</t>
  </si>
  <si>
    <t>% votanti</t>
  </si>
  <si>
    <t>Totale</t>
  </si>
  <si>
    <t>Variazione % 
elezioni precedenti</t>
  </si>
  <si>
    <t>Ayas</t>
  </si>
  <si>
    <t>TAVOLA 1.1</t>
  </si>
  <si>
    <t>Fonte: servizio elettorale</t>
  </si>
  <si>
    <t>Elaborazione: Dip. EELL</t>
  </si>
  <si>
    <t>TAVOLA 1.2</t>
  </si>
  <si>
    <t>TAVOLA 1.3</t>
  </si>
  <si>
    <t>TAVOLA 1.4</t>
  </si>
  <si>
    <t>TAVOLA 1.5</t>
  </si>
  <si>
    <t>TAVOLA 1.6</t>
  </si>
  <si>
    <t>TAVOLA 1.7</t>
  </si>
  <si>
    <t>TAVOLA 1.8</t>
  </si>
  <si>
    <t>TAVOLA 1.9</t>
  </si>
  <si>
    <t>TAVOLA 1.10</t>
  </si>
  <si>
    <t>TAVOLA 1.11</t>
  </si>
  <si>
    <t>TAVOLA 1.12</t>
  </si>
  <si>
    <t>TAVOLA 1.13</t>
  </si>
  <si>
    <t>Arnad</t>
  </si>
  <si>
    <t>La Salle</t>
  </si>
  <si>
    <t>Totale*</t>
  </si>
  <si>
    <t>Elezioni Comunali</t>
  </si>
  <si>
    <t>Anno</t>
  </si>
  <si>
    <t>Data</t>
  </si>
  <si>
    <t>Sezioni</t>
  </si>
  <si>
    <t>Votanti</t>
  </si>
  <si>
    <t>Generali</t>
  </si>
  <si>
    <t>17-24 nov.</t>
  </si>
  <si>
    <t>Comunali Ayas</t>
  </si>
  <si>
    <t>Comunali  Pontboset</t>
  </si>
  <si>
    <t>Comunali Valsavarenche</t>
  </si>
  <si>
    <t>Comunali Valpelline</t>
  </si>
  <si>
    <t xml:space="preserve">Comunali Rhemes-Saint-Georges Saint-Oyen             </t>
  </si>
  <si>
    <t xml:space="preserve">Comunali Valsavarenche                    </t>
  </si>
  <si>
    <t xml:space="preserve">Comunali Rhemes-Notre-Dame                </t>
  </si>
  <si>
    <t>Generali *</t>
  </si>
  <si>
    <t>Comunali Arnad  La Salle</t>
  </si>
  <si>
    <t>Generali **</t>
  </si>
  <si>
    <t>Generali ***</t>
  </si>
  <si>
    <t>Comunali Arnad  La Salle Valsavarenche</t>
  </si>
  <si>
    <t>Comunali Arnad La Salle Valsavarenche</t>
  </si>
  <si>
    <t>Generali ****</t>
  </si>
  <si>
    <t>Comunali Gressoney-La-Trinité</t>
  </si>
  <si>
    <t>Comunali Arnad Issime La Salle Valsavarenche</t>
  </si>
  <si>
    <t>Comunali Courmayeur</t>
  </si>
  <si>
    <t>Generali *****</t>
  </si>
  <si>
    <t>Comunali La Salle</t>
  </si>
  <si>
    <t>Comunali Arnad Issime Valsavarenche</t>
  </si>
  <si>
    <t>Comunali Gaby</t>
  </si>
  <si>
    <t>Generali ******</t>
  </si>
  <si>
    <t>****  70 Comuni su 74 (esclusi Arnad, Ayas, La Salle e Valsavarenche)</t>
  </si>
  <si>
    <t>***** 68 Comuni su 74</t>
  </si>
  <si>
    <r>
      <t>Valsavarenche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                   </t>
    </r>
  </si>
  <si>
    <t>liste presentate</t>
  </si>
  <si>
    <t>N. ordine</t>
  </si>
  <si>
    <t>Denominazione</t>
  </si>
  <si>
    <t>Data elezioni</t>
  </si>
  <si>
    <t>N. sezioni</t>
  </si>
  <si>
    <t>Votanti maschi</t>
  </si>
  <si>
    <t>Votanti femmine</t>
  </si>
  <si>
    <t>Voti validi</t>
  </si>
  <si>
    <t>Schede bianche</t>
  </si>
  <si>
    <t>Schede nulle</t>
  </si>
  <si>
    <t>% Schede bianche e nulle 
sul totale dei votanti</t>
  </si>
  <si>
    <t>La Magdeleine</t>
  </si>
  <si>
    <t xml:space="preserve">Pré-Saint-Didier                </t>
  </si>
  <si>
    <t xml:space="preserve">Rhêmes-Notre-Dame                </t>
  </si>
  <si>
    <t xml:space="preserve">Rhêmes-Saint-Georges             </t>
  </si>
  <si>
    <t xml:space="preserve">Antey-Saint-André              </t>
  </si>
  <si>
    <t xml:space="preserve">Châtillon                        </t>
  </si>
  <si>
    <t xml:space="preserve">Fénis                            </t>
  </si>
  <si>
    <t xml:space="preserve">Gressoney-la-Trinité         </t>
  </si>
  <si>
    <t xml:space="preserve">Hône                             </t>
  </si>
  <si>
    <t xml:space="preserve">Jovençan                         </t>
  </si>
  <si>
    <t xml:space="preserve">La Salle                         </t>
  </si>
  <si>
    <t xml:space="preserve">La Thuile                        </t>
  </si>
  <si>
    <t xml:space="preserve">Verrès                           </t>
  </si>
  <si>
    <t>% Schede
bianche e nulle 
sul totale dei votanti</t>
  </si>
  <si>
    <t>Variazione % votanti 
(sulla precedente consultazione)</t>
  </si>
  <si>
    <t>% votanti 
(sugli elettori)</t>
  </si>
  <si>
    <t>Comunali Arnad, Issime e Valsavarenche</t>
  </si>
  <si>
    <r>
      <t>Arnad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</si>
  <si>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Nel corso della legislatura, nei comuni di Arnad e La Salle si sono svolte due tornate elettorali, in conseguenza dello scioglimento anticipato dei rispettivi consigli comunali.</t>
    </r>
  </si>
  <si>
    <r>
      <t>La Salle</t>
    </r>
    <r>
      <rPr>
        <vertAlign val="superscript"/>
        <sz val="10"/>
        <rFont val="Arial"/>
        <family val="2"/>
      </rPr>
      <t xml:space="preserve">1    </t>
    </r>
    <r>
      <rPr>
        <sz val="10"/>
        <rFont val="Arial"/>
        <family val="2"/>
      </rPr>
      <t xml:space="preserve">                     </t>
    </r>
  </si>
  <si>
    <r>
      <t xml:space="preserve">1 </t>
    </r>
    <r>
      <rPr>
        <sz val="10"/>
        <rFont val="Arial"/>
        <family val="2"/>
      </rPr>
      <t>Nel corso della legislatura, nel Comune di Ayas si sono svolte due tornate elettorali, in conseguenza dello scioglimento anticipato del Consiglio comunale.</t>
    </r>
  </si>
  <si>
    <r>
      <t>Ayas</t>
    </r>
    <r>
      <rPr>
        <vertAlign val="superscript"/>
        <sz val="10"/>
        <rFont val="Arial"/>
        <family val="2"/>
      </rPr>
      <t xml:space="preserve">1    </t>
    </r>
    <r>
      <rPr>
        <sz val="10"/>
        <rFont val="Arial"/>
        <family val="2"/>
      </rPr>
      <t xml:space="preserve">                        </t>
    </r>
  </si>
  <si>
    <r>
      <t>*</t>
    </r>
    <r>
      <rPr>
        <sz val="12"/>
        <rFont val="Arial"/>
        <family val="2"/>
      </rPr>
      <t xml:space="preserve"> </t>
    </r>
    <r>
      <rPr>
        <sz val="10"/>
        <rFont val="Arial"/>
        <family val="0"/>
      </rPr>
      <t>Dal computo sono esclusi i dati relativi ai comuni che hanno rinnovato i consigli in data diversa da quella delle elezioni generali.</t>
    </r>
  </si>
  <si>
    <r>
      <t>Courmayeur</t>
    </r>
    <r>
      <rPr>
        <vertAlign val="superscript"/>
        <sz val="10"/>
        <rFont val="Arial"/>
        <family val="2"/>
      </rPr>
      <t xml:space="preserve">1     </t>
    </r>
    <r>
      <rPr>
        <sz val="10"/>
        <rFont val="Arial"/>
        <family val="2"/>
      </rPr>
      <t xml:space="preserve">                  </t>
    </r>
  </si>
  <si>
    <r>
      <t>Issime</t>
    </r>
    <r>
      <rPr>
        <vertAlign val="superscript"/>
        <sz val="10"/>
        <rFont val="Arial"/>
        <family val="2"/>
      </rPr>
      <t>1</t>
    </r>
  </si>
  <si>
    <r>
      <t xml:space="preserve">1 </t>
    </r>
    <r>
      <rPr>
        <sz val="10"/>
        <rFont val="Arial"/>
        <family val="2"/>
      </rPr>
      <t>Nel corso della legislatura, nel Comune si sono svolte due tornate elettorali, in conseguenza dello scioglimento anticipato del Consiglio comunale.</t>
    </r>
  </si>
  <si>
    <t>* Dal computo sono esclusi i dati relativi ai comuni che hanno rinnovato i consigli in data diversa da quella delle elezioni generali.</t>
  </si>
  <si>
    <r>
      <t>Gressoney-Saint-Jean</t>
    </r>
    <r>
      <rPr>
        <vertAlign val="superscript"/>
        <sz val="10"/>
        <rFont val="Arial"/>
        <family val="2"/>
      </rPr>
      <t xml:space="preserve">2       </t>
    </r>
  </si>
  <si>
    <r>
      <t>2</t>
    </r>
    <r>
      <rPr>
        <sz val="10"/>
        <rFont val="Arial"/>
        <family val="2"/>
      </rPr>
      <t xml:space="preserve"> La consultazione elettorale svoltasi contestualmente a quella degli altri Comuni ha avuto esito nullo in quanto non è stato raggiunto il quorum richiesto del 50% dei voti validi sui votanti.</t>
    </r>
  </si>
  <si>
    <r>
      <t>Gaby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                           </t>
    </r>
  </si>
  <si>
    <r>
      <t>Ayas</t>
    </r>
    <r>
      <rPr>
        <vertAlign val="superscript"/>
        <sz val="10"/>
        <rFont val="Arial"/>
        <family val="2"/>
      </rPr>
      <t>1</t>
    </r>
  </si>
  <si>
    <r>
      <t>Gaby</t>
    </r>
    <r>
      <rPr>
        <vertAlign val="superscript"/>
        <sz val="10"/>
        <rFont val="Arial"/>
        <family val="2"/>
      </rPr>
      <t xml:space="preserve">1            </t>
    </r>
    <r>
      <rPr>
        <sz val="10"/>
        <rFont val="Arial"/>
        <family val="2"/>
      </rPr>
      <t xml:space="preserve">                 </t>
    </r>
  </si>
  <si>
    <r>
      <t xml:space="preserve">1 </t>
    </r>
    <r>
      <rPr>
        <sz val="10"/>
        <rFont val="Arial"/>
        <family val="2"/>
      </rPr>
      <t>In conseguenza dello scioglimento del Consiglio comunale, ad Ayas si è tenuta una consultazione elettorale anticipata rispetto alla naturale scadenza della legislatura, prevista per il 2008.</t>
    </r>
  </si>
  <si>
    <r>
      <t xml:space="preserve">1 </t>
    </r>
    <r>
      <rPr>
        <sz val="10"/>
        <rFont val="Arial"/>
        <family val="2"/>
      </rPr>
      <t>Nel corso della legislatura, nel Comune di Gaby si sono svolte due tornate elettorali, in conseguenza dello scioglimento anticipato del Consiglio comunale.</t>
    </r>
  </si>
  <si>
    <r>
      <t xml:space="preserve">1 </t>
    </r>
    <r>
      <rPr>
        <sz val="10"/>
        <rFont val="Arial"/>
        <family val="0"/>
      </rPr>
      <t>In occasione delle elezioni generali nel comune di Valsavarenche non sono state presentate candidature; sino al 26/06/1988 il comune è stato pertanto retto da un commissario.</t>
    </r>
  </si>
  <si>
    <r>
      <t xml:space="preserve">1 </t>
    </r>
    <r>
      <rPr>
        <sz val="10"/>
        <rFont val="Arial"/>
        <family val="2"/>
      </rPr>
      <t>La frazione Gaby del Comune di Issime è stata eretta in Comune autonomo con legge regionale 31 marzo 1952, n1, pubblicata sul Bollettino Ufficiale della Regione del 4 aprile 1952.</t>
    </r>
  </si>
  <si>
    <r>
      <t xml:space="preserve">1 </t>
    </r>
    <r>
      <rPr>
        <sz val="10"/>
        <rFont val="Arial"/>
        <family val="2"/>
      </rPr>
      <t>Nel 1946 Gaby è una frazione del Comune di Issime; verrà eretta in Comune autonomo nel 1952.</t>
    </r>
  </si>
  <si>
    <t>Elezioni generali comunali 1946
Elettori, votanti, schede bianche e nulle
La Tavola contiene i dati relativi a tutte le consultazioni elettorali svoltesi nel corso della legislatura</t>
  </si>
  <si>
    <t>Elezioni generali comunali 1952
Elettori, votanti, schede bianche e nulle
La Tavola contiene i dati relativi a tutte le consultazioni elettorali svoltesi nel corso della legislatura</t>
  </si>
  <si>
    <t>Elezioni generali comunali 1956
Elettori, votanti, schede bianche e nulle
La Tavola contiene i dati relativi a tutte le consultazioni elettorali svoltesi nel corso della legislatura</t>
  </si>
  <si>
    <t>Elezioni generali comunali 1961
Elettori, votanti, schede bianche e nulle
La Tavola contiene i dati relativi a tutte le consultazioni elettorali svoltesi nel corso della legislatura</t>
  </si>
  <si>
    <t>Elezioni generali comunali 1965
Elettori, votanti, schede bianche e nulle
La Tavola contiene i dati relativi a tutte le consultazioni elettorali svoltesi nel corso della legislatura</t>
  </si>
  <si>
    <t>Elezioni generali comunali 1970
Elettori, votanti, schede bianche e nulle
La Tavola contiene i dati relativi a tutte le consultazioni elettorali svoltesi nel corso della legislatura</t>
  </si>
  <si>
    <t>Elezioni generali comunali 1975
Elettori, votanti, schede bianche e nulle
La Tavola contiene i dati relativi a tutte le consultazioni elettorali svoltesi nel corso della legislatura</t>
  </si>
  <si>
    <t>Elezioni generali comunali 1980
Elettori, votanti, schede bianche e nulle
La Tavola contiene i dati relativi a tutte le consultazioni elettorali svoltesi nel corso della legislatura</t>
  </si>
  <si>
    <t>Elezioni generali comunali 1985
Elettori, votanti, schede bianche e nulle
La Tavola contiene i dati relativi a tutte le consultazioni elettorali svoltesi nel corso della legislatura</t>
  </si>
  <si>
    <t>Elezioni generali comunali 1990
Elettori, votanti, schede bianche e nulle
La Tavola contiene i dati relativi a tutte le consultazioni elettorali svoltesi nel corso della legislatura</t>
  </si>
  <si>
    <t>Elezioni generali comunali 1995
Elettori, votanti, schede bianche e nulle
La Tavola contiene i dati relativi a tutte le consultazioni elettorali svoltesi nel corso della legislatura</t>
  </si>
  <si>
    <t>Elezioni generali comunali 2000
Elettori, votanti, schede bianche e nulle
La Tavola contiene i dati relativi a tutte le consultazioni elettorali svoltesi nel corso della legislatura</t>
  </si>
  <si>
    <t>Elezioni generali comunali 2005
Elettori, votanti, schede bianche e nulle
La Tavola contiene i dati relativi a tutte le consultazioni elettorali svoltesi nel corso della legislatura</t>
  </si>
  <si>
    <t>*     Voto ai diciottenni</t>
  </si>
  <si>
    <t>**    72 Comuni su 74 (esclusi Arnad e La Salle)</t>
  </si>
  <si>
    <t>***   71 Comuni su 74 (esclusi Arnad, La Salle e Valsavarenche)</t>
  </si>
  <si>
    <t>Nel corso della legislatura nei comuni di Valpelline e Valsavarenche si sono svolte due tornate elettorali, in conseguenza dello scioglimento anticipato dei rispettivi consigli comunali.
Al momento non si dispone dei dati completi relativi alle due consultazioni; non appena disponibili saranno pubblicati.</t>
  </si>
  <si>
    <t>2 3</t>
  </si>
  <si>
    <t>Valpelline</t>
  </si>
  <si>
    <t>nd</t>
  </si>
  <si>
    <t>Valsavarenche</t>
  </si>
  <si>
    <t xml:space="preserve">Antey-Saint-Andre'               </t>
  </si>
  <si>
    <t xml:space="preserve">Chatillon                        </t>
  </si>
  <si>
    <t xml:space="preserve">Fenis                            </t>
  </si>
  <si>
    <t>Gaby1</t>
  </si>
  <si>
    <t xml:space="preserve">Gressoney-la-Trinite'            </t>
  </si>
  <si>
    <t xml:space="preserve">Hone                             </t>
  </si>
  <si>
    <t xml:space="preserve">Jovencan                         </t>
  </si>
  <si>
    <t xml:space="preserve">La magdeleine                    </t>
  </si>
  <si>
    <t xml:space="preserve">La salle                         </t>
  </si>
  <si>
    <t xml:space="preserve">La thuile                        </t>
  </si>
  <si>
    <t xml:space="preserve">Pre'-Saint-Didier                </t>
  </si>
  <si>
    <t xml:space="preserve">Rhemes-Notre-Dame                </t>
  </si>
  <si>
    <t xml:space="preserve">Rhemes-Saint-Georges             </t>
  </si>
  <si>
    <t xml:space="preserve">Valpelline 2                       </t>
  </si>
  <si>
    <t xml:space="preserve">Valsavarenche 3                   </t>
  </si>
  <si>
    <t xml:space="preserve">Verres                           </t>
  </si>
  <si>
    <t>Issime</t>
  </si>
  <si>
    <t>Gaby</t>
  </si>
  <si>
    <t>Courmayeur</t>
  </si>
  <si>
    <t>TAVOLA 1.14</t>
  </si>
  <si>
    <t>Elezioni generali comunali 2010
Elettori, votanti, schede bianche e nulle
La Tavola contiene i dati relativi a tutte le consultazioni elettorali svoltesi nel corso della legislatura</t>
  </si>
  <si>
    <t>Arnad**</t>
  </si>
  <si>
    <t>Ayas**</t>
  </si>
  <si>
    <t>Courmayeur**</t>
  </si>
  <si>
    <t>Gaby**</t>
  </si>
  <si>
    <t>Issime**</t>
  </si>
  <si>
    <t>Valsavarenche**</t>
  </si>
  <si>
    <t>** I Comuni contrassegnati con (**) non hanno partecipato alle elezioni generali in quanto in essi erano ancora in carica gli organi eletti in occasione di consultazioni non contestuali alle precedenti elezioni generali.</t>
  </si>
  <si>
    <t xml:space="preserve">Antey-Saint-André </t>
  </si>
  <si>
    <t xml:space="preserve">Emarèse                          </t>
  </si>
  <si>
    <t xml:space="preserve">La Magdeleine                    </t>
  </si>
  <si>
    <t>Gressoney-la-Trinité</t>
  </si>
  <si>
    <t xml:space="preserve">ELEZIONI COMUNALI DAL 1946 AL 2011
DATA, SEZIONI, ELETTORI E VOTANTI
SINOSSI </t>
  </si>
  <si>
    <t>Comune di Courmayeur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</si>
</sst>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#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d/m/yy"/>
    <numFmt numFmtId="176" formatCode="d\-mmm\-yy"/>
    <numFmt numFmtId="177" formatCode="d\-mmm"/>
    <numFmt numFmtId="178" formatCode="h\.mm\ AM/PM"/>
    <numFmt numFmtId="179" formatCode="h\.mm\.ss\ AM/PM"/>
    <numFmt numFmtId="180" formatCode="h\.mm"/>
    <numFmt numFmtId="181" formatCode="h\.mm\.ss"/>
    <numFmt numFmtId="182" formatCode="d/m/yy\ h\.mm"/>
    <numFmt numFmtId="183" formatCode="\+"/>
    <numFmt numFmtId="184" formatCode="\+/\-"/>
    <numFmt numFmtId="185" formatCode="#,##0.00_ ;\-#,##0.00\ "/>
    <numFmt numFmtId="186" formatCode="[$-410]dddd\ d\ mmmm\ yyyy"/>
    <numFmt numFmtId="187" formatCode="############"/>
  </numFmts>
  <fonts count="44">
    <font>
      <sz val="10"/>
      <name val="Arial"/>
      <family val="0"/>
    </font>
    <font>
      <b/>
      <sz val="10"/>
      <name val="Helvetica"/>
      <family val="2"/>
    </font>
    <font>
      <sz val="10"/>
      <name val="Helvetica"/>
      <family val="2"/>
    </font>
    <font>
      <b/>
      <sz val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b/>
      <sz val="16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/>
      <protection/>
    </xf>
    <xf numFmtId="3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 textRotation="90"/>
    </xf>
    <xf numFmtId="3" fontId="2" fillId="33" borderId="10" xfId="47" applyFont="1" applyFill="1" applyBorder="1">
      <alignment/>
      <protection/>
    </xf>
    <xf numFmtId="0" fontId="0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3" fontId="0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0" borderId="0" xfId="46">
      <alignment/>
      <protection/>
    </xf>
    <xf numFmtId="0" fontId="3" fillId="0" borderId="11" xfId="46" applyFont="1" applyBorder="1" applyAlignment="1">
      <alignment horizontal="center" vertical="center"/>
      <protection/>
    </xf>
    <xf numFmtId="0" fontId="3" fillId="0" borderId="11" xfId="46" applyFont="1" applyBorder="1" applyAlignment="1">
      <alignment horizontal="center" vertical="center" textRotation="90"/>
      <protection/>
    </xf>
    <xf numFmtId="177" fontId="3" fillId="0" borderId="11" xfId="46" applyNumberFormat="1" applyFont="1" applyBorder="1" applyAlignment="1">
      <alignment horizontal="center" vertical="center" textRotation="90"/>
      <protection/>
    </xf>
    <xf numFmtId="4" fontId="3" fillId="0" borderId="11" xfId="46" applyNumberFormat="1" applyFont="1" applyBorder="1" applyAlignment="1">
      <alignment horizontal="center" vertical="center" textRotation="90"/>
      <protection/>
    </xf>
    <xf numFmtId="3" fontId="3" fillId="0" borderId="11" xfId="46" applyNumberFormat="1" applyFont="1" applyBorder="1" applyAlignment="1">
      <alignment horizontal="center" vertical="center" textRotation="90" wrapText="1"/>
      <protection/>
    </xf>
    <xf numFmtId="0" fontId="0" fillId="0" borderId="11" xfId="46" applyFont="1" applyBorder="1">
      <alignment/>
      <protection/>
    </xf>
    <xf numFmtId="177" fontId="0" fillId="0" borderId="11" xfId="46" applyNumberFormat="1" applyFont="1" applyBorder="1">
      <alignment/>
      <protection/>
    </xf>
    <xf numFmtId="3" fontId="0" fillId="0" borderId="11" xfId="46" applyNumberFormat="1" applyFont="1" applyBorder="1">
      <alignment/>
      <protection/>
    </xf>
    <xf numFmtId="2" fontId="0" fillId="0" borderId="11" xfId="46" applyNumberFormat="1" applyFont="1" applyBorder="1">
      <alignment/>
      <protection/>
    </xf>
    <xf numFmtId="1" fontId="0" fillId="0" borderId="11" xfId="46" applyNumberFormat="1" applyFont="1" applyBorder="1">
      <alignment/>
      <protection/>
    </xf>
    <xf numFmtId="0" fontId="0" fillId="0" borderId="11" xfId="46" applyFont="1" applyBorder="1">
      <alignment/>
      <protection/>
    </xf>
    <xf numFmtId="4" fontId="0" fillId="0" borderId="11" xfId="46" applyNumberFormat="1" applyFont="1" applyBorder="1">
      <alignment/>
      <protection/>
    </xf>
    <xf numFmtId="3" fontId="3" fillId="33" borderId="12" xfId="0" applyNumberFormat="1" applyFont="1" applyFill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 vertical="center" textRotation="90"/>
    </xf>
    <xf numFmtId="3" fontId="1" fillId="33" borderId="13" xfId="47" applyFont="1" applyFill="1" applyBorder="1">
      <alignment/>
      <protection/>
    </xf>
    <xf numFmtId="0" fontId="3" fillId="33" borderId="14" xfId="0" applyFont="1" applyFill="1" applyBorder="1" applyAlignment="1" applyProtection="1">
      <alignment horizontal="center" vertical="center" textRotation="90" wrapText="1"/>
      <protection/>
    </xf>
    <xf numFmtId="0" fontId="3" fillId="33" borderId="12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3" fontId="1" fillId="33" borderId="12" xfId="0" applyNumberFormat="1" applyFont="1" applyFill="1" applyBorder="1" applyAlignment="1">
      <alignment horizontal="center" vertical="center" textRotation="90"/>
    </xf>
    <xf numFmtId="0" fontId="1" fillId="33" borderId="12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textRotation="90" wrapText="1"/>
    </xf>
    <xf numFmtId="3" fontId="2" fillId="33" borderId="16" xfId="47" applyFont="1" applyFill="1" applyBorder="1">
      <alignment/>
      <protection/>
    </xf>
    <xf numFmtId="2" fontId="0" fillId="33" borderId="17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2" fontId="3" fillId="33" borderId="13" xfId="0" applyNumberFormat="1" applyFont="1" applyFill="1" applyBorder="1" applyAlignment="1">
      <alignment/>
    </xf>
    <xf numFmtId="2" fontId="0" fillId="33" borderId="19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textRotation="90"/>
    </xf>
    <xf numFmtId="0" fontId="0" fillId="33" borderId="17" xfId="0" applyFont="1" applyFill="1" applyBorder="1" applyAlignment="1">
      <alignment/>
    </xf>
    <xf numFmtId="3" fontId="1" fillId="33" borderId="18" xfId="47" applyFont="1" applyFill="1" applyBorder="1">
      <alignment/>
      <protection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11" xfId="0" applyFont="1" applyFill="1" applyBorder="1" applyAlignment="1" applyProtection="1">
      <alignment/>
      <protection/>
    </xf>
    <xf numFmtId="3" fontId="1" fillId="33" borderId="13" xfId="47" applyNumberFormat="1" applyFont="1" applyFill="1" applyBorder="1">
      <alignment/>
      <protection/>
    </xf>
    <xf numFmtId="0" fontId="0" fillId="33" borderId="16" xfId="0" applyFont="1" applyFill="1" applyBorder="1" applyAlignment="1">
      <alignment/>
    </xf>
    <xf numFmtId="0" fontId="3" fillId="33" borderId="20" xfId="0" applyFont="1" applyFill="1" applyBorder="1" applyAlignment="1">
      <alignment horizontal="center" vertical="center" textRotation="90" wrapText="1"/>
    </xf>
    <xf numFmtId="0" fontId="0" fillId="33" borderId="20" xfId="0" applyFont="1" applyFill="1" applyBorder="1" applyAlignment="1">
      <alignment/>
    </xf>
    <xf numFmtId="2" fontId="0" fillId="33" borderId="20" xfId="0" applyNumberFormat="1" applyFont="1" applyFill="1" applyBorder="1" applyAlignment="1">
      <alignment/>
    </xf>
    <xf numFmtId="0" fontId="0" fillId="33" borderId="0" xfId="0" applyFill="1" applyAlignment="1">
      <alignment horizontal="right"/>
    </xf>
    <xf numFmtId="0" fontId="3" fillId="33" borderId="12" xfId="0" applyFont="1" applyFill="1" applyBorder="1" applyAlignment="1">
      <alignment horizontal="right" vertical="center" textRotation="90" wrapText="1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3" fontId="3" fillId="33" borderId="13" xfId="0" applyNumberFormat="1" applyFont="1" applyFill="1" applyBorder="1" applyAlignment="1">
      <alignment/>
    </xf>
    <xf numFmtId="2" fontId="3" fillId="33" borderId="19" xfId="0" applyNumberFormat="1" applyFont="1" applyFill="1" applyBorder="1" applyAlignment="1">
      <alignment/>
    </xf>
    <xf numFmtId="2" fontId="3" fillId="33" borderId="19" xfId="0" applyNumberFormat="1" applyFont="1" applyFill="1" applyBorder="1" applyAlignment="1">
      <alignment/>
    </xf>
    <xf numFmtId="2" fontId="3" fillId="33" borderId="2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2" fontId="3" fillId="33" borderId="13" xfId="0" applyNumberFormat="1" applyFont="1" applyFill="1" applyBorder="1" applyAlignment="1">
      <alignment/>
    </xf>
    <xf numFmtId="14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 horizontal="right"/>
    </xf>
    <xf numFmtId="1" fontId="3" fillId="33" borderId="13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3" fontId="3" fillId="33" borderId="13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14" fontId="0" fillId="33" borderId="11" xfId="0" applyNumberFormat="1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3" fontId="1" fillId="33" borderId="12" xfId="0" applyNumberFormat="1" applyFont="1" applyFill="1" applyBorder="1" applyAlignment="1">
      <alignment horizontal="center" vertical="center" textRotation="90" wrapText="1"/>
    </xf>
    <xf numFmtId="177" fontId="0" fillId="0" borderId="11" xfId="46" applyNumberFormat="1" applyFont="1" applyBorder="1" applyAlignment="1">
      <alignment horizontal="right"/>
      <protection/>
    </xf>
    <xf numFmtId="3" fontId="3" fillId="33" borderId="18" xfId="0" applyNumberFormat="1" applyFon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2" fontId="0" fillId="33" borderId="17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>
      <alignment horizontal="right"/>
    </xf>
    <xf numFmtId="3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11" xfId="0" applyNumberFormat="1" applyFont="1" applyFill="1" applyBorder="1" applyAlignment="1">
      <alignment horizontal="right"/>
    </xf>
    <xf numFmtId="1" fontId="0" fillId="33" borderId="11" xfId="0" applyNumberFormat="1" applyFont="1" applyFill="1" applyBorder="1" applyAlignment="1">
      <alignment horizontal="right" vertical="center"/>
    </xf>
    <xf numFmtId="3" fontId="0" fillId="33" borderId="11" xfId="0" applyNumberFormat="1" applyFont="1" applyFill="1" applyBorder="1" applyAlignment="1">
      <alignment horizontal="right" vertical="center"/>
    </xf>
    <xf numFmtId="1" fontId="0" fillId="33" borderId="11" xfId="0" applyNumberFormat="1" applyFont="1" applyFill="1" applyBorder="1" applyAlignment="1">
      <alignment horizontal="right" vertical="top"/>
    </xf>
    <xf numFmtId="3" fontId="0" fillId="33" borderId="11" xfId="0" applyNumberFormat="1" applyFont="1" applyFill="1" applyBorder="1" applyAlignment="1">
      <alignment horizontal="right"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3" fontId="0" fillId="33" borderId="11" xfId="0" applyNumberFormat="1" applyFont="1" applyFill="1" applyBorder="1" applyAlignment="1">
      <alignment horizontal="right" vertical="top"/>
    </xf>
    <xf numFmtId="3" fontId="0" fillId="33" borderId="11" xfId="0" applyNumberFormat="1" applyFont="1" applyFill="1" applyBorder="1" applyAlignment="1">
      <alignment horizontal="right" vertical="center"/>
    </xf>
    <xf numFmtId="3" fontId="0" fillId="33" borderId="11" xfId="0" applyNumberFormat="1" applyFont="1" applyFill="1" applyBorder="1" applyAlignment="1">
      <alignment vertical="center"/>
    </xf>
    <xf numFmtId="0" fontId="5" fillId="33" borderId="0" xfId="46" applyFill="1">
      <alignment/>
      <protection/>
    </xf>
    <xf numFmtId="0" fontId="0" fillId="33" borderId="0" xfId="46" applyFont="1" applyFill="1">
      <alignment/>
      <protection/>
    </xf>
    <xf numFmtId="177" fontId="0" fillId="33" borderId="0" xfId="46" applyNumberFormat="1" applyFont="1" applyFill="1">
      <alignment/>
      <protection/>
    </xf>
    <xf numFmtId="3" fontId="0" fillId="33" borderId="0" xfId="46" applyNumberFormat="1" applyFont="1" applyFill="1">
      <alignment/>
      <protection/>
    </xf>
    <xf numFmtId="2" fontId="0" fillId="33" borderId="0" xfId="46" applyNumberFormat="1" applyFont="1" applyFill="1">
      <alignment/>
      <protection/>
    </xf>
    <xf numFmtId="41" fontId="0" fillId="33" borderId="11" xfId="0" applyNumberFormat="1" applyFont="1" applyFill="1" applyBorder="1" applyAlignment="1">
      <alignment/>
    </xf>
    <xf numFmtId="41" fontId="0" fillId="33" borderId="16" xfId="0" applyNumberFormat="1" applyFont="1" applyFill="1" applyBorder="1" applyAlignment="1">
      <alignment/>
    </xf>
    <xf numFmtId="41" fontId="2" fillId="33" borderId="11" xfId="0" applyNumberFormat="1" applyFont="1" applyFill="1" applyBorder="1" applyAlignment="1">
      <alignment horizontal="right"/>
    </xf>
    <xf numFmtId="0" fontId="0" fillId="33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 applyProtection="1">
      <alignment horizontal="right"/>
      <protection/>
    </xf>
    <xf numFmtId="3" fontId="2" fillId="33" borderId="11" xfId="0" applyNumberFormat="1" applyFont="1" applyFill="1" applyBorder="1" applyAlignment="1">
      <alignment horizontal="right"/>
    </xf>
    <xf numFmtId="3" fontId="0" fillId="33" borderId="11" xfId="0" applyNumberFormat="1" applyFont="1" applyFill="1" applyBorder="1" applyAlignment="1">
      <alignment horizontal="right"/>
    </xf>
    <xf numFmtId="41" fontId="0" fillId="33" borderId="11" xfId="0" applyNumberFormat="1" applyFont="1" applyFill="1" applyBorder="1" applyAlignment="1">
      <alignment horizontal="right"/>
    </xf>
    <xf numFmtId="41" fontId="1" fillId="33" borderId="11" xfId="0" applyNumberFormat="1" applyFont="1" applyFill="1" applyBorder="1" applyAlignment="1">
      <alignment horizontal="right"/>
    </xf>
    <xf numFmtId="0" fontId="0" fillId="33" borderId="11" xfId="0" applyNumberFormat="1" applyFont="1" applyFill="1" applyBorder="1" applyAlignment="1">
      <alignment/>
    </xf>
    <xf numFmtId="185" fontId="0" fillId="33" borderId="17" xfId="0" applyNumberFormat="1" applyFont="1" applyFill="1" applyBorder="1" applyAlignment="1">
      <alignment/>
    </xf>
    <xf numFmtId="185" fontId="0" fillId="33" borderId="11" xfId="0" applyNumberFormat="1" applyFont="1" applyFill="1" applyBorder="1" applyAlignment="1">
      <alignment/>
    </xf>
    <xf numFmtId="13" fontId="0" fillId="33" borderId="0" xfId="0" applyNumberFormat="1" applyFill="1" applyAlignment="1">
      <alignment/>
    </xf>
    <xf numFmtId="3" fontId="3" fillId="33" borderId="0" xfId="0" applyNumberFormat="1" applyFont="1" applyFill="1" applyAlignment="1">
      <alignment/>
    </xf>
    <xf numFmtId="3" fontId="1" fillId="0" borderId="22" xfId="47" applyFont="1" applyBorder="1">
      <alignment/>
      <protection/>
    </xf>
    <xf numFmtId="0" fontId="7" fillId="33" borderId="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2" fontId="0" fillId="33" borderId="11" xfId="0" applyNumberFormat="1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3" fontId="0" fillId="33" borderId="11" xfId="0" applyNumberFormat="1" applyFont="1" applyFill="1" applyBorder="1" applyAlignment="1">
      <alignment horizontal="right"/>
    </xf>
    <xf numFmtId="0" fontId="0" fillId="33" borderId="23" xfId="0" applyFill="1" applyBorder="1" applyAlignment="1">
      <alignment horizontal="right"/>
    </xf>
    <xf numFmtId="2" fontId="0" fillId="33" borderId="11" xfId="0" applyNumberFormat="1" applyFont="1" applyFill="1" applyBorder="1" applyAlignment="1">
      <alignment horizontal="right"/>
    </xf>
    <xf numFmtId="0" fontId="0" fillId="33" borderId="24" xfId="0" applyFill="1" applyBorder="1" applyAlignment="1">
      <alignment horizontal="right"/>
    </xf>
    <xf numFmtId="0" fontId="3" fillId="33" borderId="14" xfId="0" applyFont="1" applyFill="1" applyBorder="1" applyAlignment="1" applyProtection="1">
      <alignment horizontal="center" vertical="center" textRotation="90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textRotation="90" wrapText="1"/>
    </xf>
    <xf numFmtId="3" fontId="1" fillId="33" borderId="12" xfId="0" applyNumberFormat="1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/>
    </xf>
    <xf numFmtId="3" fontId="3" fillId="33" borderId="12" xfId="0" applyNumberFormat="1" applyFont="1" applyFill="1" applyBorder="1" applyAlignment="1">
      <alignment horizontal="center" vertical="center" textRotation="90"/>
    </xf>
    <xf numFmtId="0" fontId="0" fillId="33" borderId="25" xfId="0" applyFill="1" applyBorder="1" applyAlignment="1">
      <alignment/>
    </xf>
    <xf numFmtId="2" fontId="0" fillId="33" borderId="25" xfId="0" applyNumberFormat="1" applyFill="1" applyBorder="1" applyAlignment="1">
      <alignment/>
    </xf>
    <xf numFmtId="0" fontId="3" fillId="33" borderId="0" xfId="0" applyFont="1" applyFill="1" applyBorder="1" applyAlignment="1">
      <alignment horizontal="center" vertical="center" textRotation="90" wrapText="1"/>
    </xf>
    <xf numFmtId="2" fontId="3" fillId="33" borderId="0" xfId="0" applyNumberFormat="1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1" xfId="46" applyFont="1" applyFill="1" applyBorder="1">
      <alignment/>
      <protection/>
    </xf>
    <xf numFmtId="177" fontId="0" fillId="34" borderId="11" xfId="46" applyNumberFormat="1" applyFont="1" applyFill="1" applyBorder="1">
      <alignment/>
      <protection/>
    </xf>
    <xf numFmtId="3" fontId="0" fillId="34" borderId="11" xfId="46" applyNumberFormat="1" applyFont="1" applyFill="1" applyBorder="1">
      <alignment/>
      <protection/>
    </xf>
    <xf numFmtId="4" fontId="0" fillId="34" borderId="11" xfId="46" applyNumberFormat="1" applyFont="1" applyFill="1" applyBorder="1">
      <alignment/>
      <protection/>
    </xf>
    <xf numFmtId="2" fontId="0" fillId="34" borderId="0" xfId="46" applyNumberFormat="1" applyFont="1" applyFill="1" applyBorder="1">
      <alignment/>
      <protection/>
    </xf>
    <xf numFmtId="0" fontId="5" fillId="34" borderId="0" xfId="46" applyFill="1">
      <alignment/>
      <protection/>
    </xf>
    <xf numFmtId="0" fontId="0" fillId="34" borderId="0" xfId="46" applyFont="1" applyFill="1" applyBorder="1">
      <alignment/>
      <protection/>
    </xf>
    <xf numFmtId="177" fontId="0" fillId="34" borderId="0" xfId="46" applyNumberFormat="1" applyFont="1" applyFill="1" applyBorder="1">
      <alignment/>
      <protection/>
    </xf>
    <xf numFmtId="3" fontId="0" fillId="34" borderId="0" xfId="46" applyNumberFormat="1" applyFont="1" applyFill="1" applyBorder="1">
      <alignment/>
      <protection/>
    </xf>
    <xf numFmtId="0" fontId="5" fillId="34" borderId="0" xfId="46" applyFill="1" applyBorder="1">
      <alignment/>
      <protection/>
    </xf>
    <xf numFmtId="0" fontId="0" fillId="34" borderId="11" xfId="46" applyFont="1" applyFill="1" applyBorder="1">
      <alignment/>
      <protection/>
    </xf>
    <xf numFmtId="0" fontId="0" fillId="34" borderId="0" xfId="46" applyFont="1" applyFill="1" applyBorder="1">
      <alignment/>
      <protection/>
    </xf>
    <xf numFmtId="4" fontId="0" fillId="34" borderId="0" xfId="46" applyNumberFormat="1" applyFont="1" applyFill="1" applyBorder="1">
      <alignment/>
      <protection/>
    </xf>
    <xf numFmtId="2" fontId="5" fillId="33" borderId="0" xfId="46" applyNumberFormat="1" applyFill="1">
      <alignment/>
      <protection/>
    </xf>
    <xf numFmtId="0" fontId="6" fillId="0" borderId="28" xfId="46" applyFont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left" wrapText="1"/>
    </xf>
    <xf numFmtId="0" fontId="0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justify" vertical="top" wrapText="1"/>
    </xf>
    <xf numFmtId="0" fontId="7" fillId="33" borderId="0" xfId="0" applyFont="1" applyFill="1" applyBorder="1" applyAlignment="1">
      <alignment horizontal="justify" vertical="top" wrapText="1"/>
    </xf>
    <xf numFmtId="0" fontId="0" fillId="33" borderId="0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top"/>
    </xf>
    <xf numFmtId="0" fontId="8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DAL46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showZeros="0" tabSelected="1" zoomScalePageLayoutView="0" workbookViewId="0" topLeftCell="A1">
      <pane ySplit="2" topLeftCell="A24" activePane="bottomLeft" state="frozen"/>
      <selection pane="topLeft" activeCell="H10" sqref="H10"/>
      <selection pane="bottomLeft" activeCell="H46" sqref="H46"/>
    </sheetView>
  </sheetViews>
  <sheetFormatPr defaultColWidth="9.140625" defaultRowHeight="12.75"/>
  <cols>
    <col min="1" max="1" width="40.28125" style="8" customWidth="1"/>
    <col min="2" max="8" width="11.57421875" style="8" customWidth="1"/>
    <col min="9" max="39" width="9.140625" style="94" customWidth="1"/>
    <col min="40" max="16384" width="9.140625" style="8" customWidth="1"/>
  </cols>
  <sheetData>
    <row r="1" spans="1:8" ht="60" customHeight="1">
      <c r="A1" s="157" t="s">
        <v>217</v>
      </c>
      <c r="B1" s="157"/>
      <c r="C1" s="157"/>
      <c r="D1" s="157"/>
      <c r="E1" s="157"/>
      <c r="F1" s="157"/>
      <c r="G1" s="157"/>
      <c r="H1" s="157"/>
    </row>
    <row r="2" spans="1:8" ht="104.25">
      <c r="A2" s="9" t="s">
        <v>84</v>
      </c>
      <c r="B2" s="10" t="s">
        <v>85</v>
      </c>
      <c r="C2" s="11" t="s">
        <v>86</v>
      </c>
      <c r="D2" s="10" t="s">
        <v>87</v>
      </c>
      <c r="E2" s="10" t="s">
        <v>61</v>
      </c>
      <c r="F2" s="12" t="s">
        <v>88</v>
      </c>
      <c r="G2" s="13" t="s">
        <v>142</v>
      </c>
      <c r="H2" s="13" t="s">
        <v>141</v>
      </c>
    </row>
    <row r="3" spans="1:8" ht="12.75">
      <c r="A3" s="14" t="s">
        <v>89</v>
      </c>
      <c r="B3" s="14">
        <v>1946</v>
      </c>
      <c r="C3" s="69" t="s">
        <v>90</v>
      </c>
      <c r="D3" s="16">
        <v>106</v>
      </c>
      <c r="E3" s="16">
        <v>59369</v>
      </c>
      <c r="F3" s="16">
        <v>34398</v>
      </c>
      <c r="G3" s="20">
        <v>57.93932860583806</v>
      </c>
      <c r="H3" s="20">
        <v>0</v>
      </c>
    </row>
    <row r="4" spans="1:8" ht="12.75">
      <c r="A4" s="14" t="s">
        <v>91</v>
      </c>
      <c r="B4" s="14">
        <v>1946</v>
      </c>
      <c r="C4" s="69">
        <v>17165</v>
      </c>
      <c r="D4" s="14">
        <v>1</v>
      </c>
      <c r="E4" s="16">
        <v>880</v>
      </c>
      <c r="F4" s="16">
        <v>405</v>
      </c>
      <c r="G4" s="17">
        <v>46.02272727272727</v>
      </c>
      <c r="H4" s="17"/>
    </row>
    <row r="5" spans="1:8" ht="12.75">
      <c r="A5" s="14" t="s">
        <v>92</v>
      </c>
      <c r="B5" s="14">
        <v>1947</v>
      </c>
      <c r="C5" s="15">
        <v>17221</v>
      </c>
      <c r="D5" s="14">
        <v>1</v>
      </c>
      <c r="E5" s="16">
        <v>323</v>
      </c>
      <c r="F5" s="16">
        <v>120</v>
      </c>
      <c r="G5" s="17">
        <v>37.15170278637771</v>
      </c>
      <c r="H5" s="17"/>
    </row>
    <row r="6" spans="1:8" ht="12.75">
      <c r="A6" s="14" t="s">
        <v>93</v>
      </c>
      <c r="B6" s="14">
        <v>1948</v>
      </c>
      <c r="C6" s="15">
        <v>17809</v>
      </c>
      <c r="D6" s="14">
        <v>1</v>
      </c>
      <c r="E6" s="16">
        <v>266</v>
      </c>
      <c r="F6" s="16">
        <v>187</v>
      </c>
      <c r="G6" s="17">
        <v>70.30075187969925</v>
      </c>
      <c r="H6" s="17"/>
    </row>
    <row r="7" spans="1:8" ht="12.75">
      <c r="A7" s="14" t="s">
        <v>94</v>
      </c>
      <c r="B7" s="14">
        <v>1949</v>
      </c>
      <c r="C7" s="15">
        <v>18166</v>
      </c>
      <c r="D7" s="14">
        <v>1</v>
      </c>
      <c r="E7" s="16">
        <v>362</v>
      </c>
      <c r="F7" s="16">
        <v>256</v>
      </c>
      <c r="G7" s="17">
        <v>70.7182320441989</v>
      </c>
      <c r="H7" s="17"/>
    </row>
    <row r="8" spans="1:8" ht="12.75">
      <c r="A8" s="14" t="s">
        <v>89</v>
      </c>
      <c r="B8" s="14">
        <v>1952</v>
      </c>
      <c r="C8" s="15">
        <v>19139</v>
      </c>
      <c r="D8" s="16">
        <v>126</v>
      </c>
      <c r="E8" s="16">
        <v>63212</v>
      </c>
      <c r="F8" s="16">
        <v>49571</v>
      </c>
      <c r="G8" s="20">
        <v>78.42023666392457</v>
      </c>
      <c r="H8" s="20">
        <v>20.480908058086513</v>
      </c>
    </row>
    <row r="9" spans="1:8" ht="12.75">
      <c r="A9" s="19" t="s">
        <v>95</v>
      </c>
      <c r="B9" s="14">
        <v>1952</v>
      </c>
      <c r="C9" s="15">
        <v>19272</v>
      </c>
      <c r="D9" s="14">
        <v>2</v>
      </c>
      <c r="E9" s="16">
        <v>396</v>
      </c>
      <c r="F9" s="16">
        <v>309</v>
      </c>
      <c r="G9" s="17">
        <v>78.03030303030303</v>
      </c>
      <c r="H9" s="17"/>
    </row>
    <row r="10" spans="1:8" ht="12.75">
      <c r="A10" s="14" t="s">
        <v>93</v>
      </c>
      <c r="B10" s="14">
        <v>1952</v>
      </c>
      <c r="C10" s="15">
        <v>19335</v>
      </c>
      <c r="D10" s="14">
        <v>1</v>
      </c>
      <c r="E10" s="16">
        <v>234</v>
      </c>
      <c r="F10" s="16">
        <v>214</v>
      </c>
      <c r="G10" s="17">
        <v>91.45299145299145</v>
      </c>
      <c r="H10" s="17">
        <v>21.152239573292206</v>
      </c>
    </row>
    <row r="11" spans="1:8" ht="12.75">
      <c r="A11" s="14" t="s">
        <v>89</v>
      </c>
      <c r="B11" s="14">
        <v>1956</v>
      </c>
      <c r="C11" s="15">
        <v>20770</v>
      </c>
      <c r="D11" s="16">
        <v>133</v>
      </c>
      <c r="E11" s="16">
        <v>64885</v>
      </c>
      <c r="F11" s="16">
        <v>56479</v>
      </c>
      <c r="G11" s="20">
        <v>87.04477151884103</v>
      </c>
      <c r="H11" s="20">
        <v>8.624534854916462</v>
      </c>
    </row>
    <row r="12" spans="1:8" ht="12.75">
      <c r="A12" s="19" t="s">
        <v>96</v>
      </c>
      <c r="B12" s="14">
        <v>1956</v>
      </c>
      <c r="C12" s="15">
        <v>20798</v>
      </c>
      <c r="D12" s="14">
        <v>1</v>
      </c>
      <c r="E12" s="16">
        <v>248</v>
      </c>
      <c r="F12" s="18">
        <v>229</v>
      </c>
      <c r="G12" s="17">
        <v>92.33870967741936</v>
      </c>
      <c r="H12" s="17">
        <v>0.8857182244279045</v>
      </c>
    </row>
    <row r="13" spans="1:8" ht="12.75">
      <c r="A13" s="14" t="s">
        <v>89</v>
      </c>
      <c r="B13" s="14">
        <v>1961</v>
      </c>
      <c r="C13" s="15">
        <v>22415</v>
      </c>
      <c r="D13" s="16">
        <v>145</v>
      </c>
      <c r="E13" s="16">
        <v>71006</v>
      </c>
      <c r="F13" s="16">
        <v>62526</v>
      </c>
      <c r="G13" s="20">
        <v>88.0573472664282</v>
      </c>
      <c r="H13" s="20">
        <v>1.0125757475871637</v>
      </c>
    </row>
    <row r="14" spans="1:8" ht="12.75">
      <c r="A14" s="19" t="s">
        <v>97</v>
      </c>
      <c r="B14" s="14">
        <v>1961</v>
      </c>
      <c r="C14" s="15">
        <v>22534</v>
      </c>
      <c r="D14" s="14">
        <v>1</v>
      </c>
      <c r="E14" s="16">
        <v>72</v>
      </c>
      <c r="F14" s="16">
        <v>63</v>
      </c>
      <c r="G14" s="17">
        <v>87.5</v>
      </c>
      <c r="H14" s="17">
        <v>3.5</v>
      </c>
    </row>
    <row r="15" spans="1:8" ht="12.75">
      <c r="A15" s="14" t="s">
        <v>89</v>
      </c>
      <c r="B15" s="14">
        <v>1965</v>
      </c>
      <c r="C15" s="15">
        <v>23885</v>
      </c>
      <c r="D15" s="16">
        <v>149</v>
      </c>
      <c r="E15" s="16">
        <v>73219</v>
      </c>
      <c r="F15" s="16">
        <v>65920</v>
      </c>
      <c r="G15" s="20">
        <v>90.03127603490897</v>
      </c>
      <c r="H15" s="20">
        <v>1.973928768480775</v>
      </c>
    </row>
    <row r="16" spans="1:8" ht="12.75">
      <c r="A16" s="19" t="s">
        <v>97</v>
      </c>
      <c r="B16" s="14">
        <v>1965</v>
      </c>
      <c r="C16" s="15">
        <v>23997</v>
      </c>
      <c r="D16" s="14">
        <v>1</v>
      </c>
      <c r="E16" s="16">
        <v>76</v>
      </c>
      <c r="F16" s="16">
        <v>66</v>
      </c>
      <c r="G16" s="17">
        <v>86.84210526315789</v>
      </c>
      <c r="H16" s="17">
        <v>-0.6578947368421098</v>
      </c>
    </row>
    <row r="17" spans="1:8" ht="12.75">
      <c r="A17" s="14" t="s">
        <v>89</v>
      </c>
      <c r="B17" s="14">
        <v>1970</v>
      </c>
      <c r="C17" s="15">
        <v>25726</v>
      </c>
      <c r="D17" s="16">
        <v>161</v>
      </c>
      <c r="E17" s="16">
        <v>77298</v>
      </c>
      <c r="F17" s="16">
        <v>71047</v>
      </c>
      <c r="G17" s="20">
        <v>91.913115475174</v>
      </c>
      <c r="H17" s="20">
        <v>1.8818394402650256</v>
      </c>
    </row>
    <row r="18" spans="1:8" ht="12.75">
      <c r="A18" s="14" t="s">
        <v>98</v>
      </c>
      <c r="B18" s="14">
        <v>1975</v>
      </c>
      <c r="C18" s="15">
        <v>27560</v>
      </c>
      <c r="D18" s="16">
        <v>165</v>
      </c>
      <c r="E18" s="16">
        <v>85409</v>
      </c>
      <c r="F18" s="16">
        <v>77959</v>
      </c>
      <c r="G18" s="20">
        <v>91.2772658619115</v>
      </c>
      <c r="H18" s="20">
        <v>-0.6358496132624936</v>
      </c>
    </row>
    <row r="19" spans="1:8" ht="12.75">
      <c r="A19" s="14" t="s">
        <v>99</v>
      </c>
      <c r="B19" s="14">
        <v>1978</v>
      </c>
      <c r="C19" s="15">
        <v>28666</v>
      </c>
      <c r="D19" s="14">
        <v>4</v>
      </c>
      <c r="E19" s="16">
        <v>2125</v>
      </c>
      <c r="F19" s="16">
        <v>1875</v>
      </c>
      <c r="G19" s="17">
        <v>88.23529411764706</v>
      </c>
      <c r="H19" s="17"/>
    </row>
    <row r="20" spans="1:8" ht="12.75">
      <c r="A20" s="14" t="s">
        <v>100</v>
      </c>
      <c r="B20" s="14">
        <v>1980</v>
      </c>
      <c r="C20" s="15">
        <v>29380</v>
      </c>
      <c r="D20" s="16">
        <v>176</v>
      </c>
      <c r="E20" s="16">
        <v>86163</v>
      </c>
      <c r="F20" s="16">
        <v>77475</v>
      </c>
      <c r="G20" s="20">
        <v>89.9167856272414</v>
      </c>
      <c r="H20" s="20">
        <v>-1.3604802346701064</v>
      </c>
    </row>
    <row r="21" spans="1:8" ht="12.75">
      <c r="A21" s="14" t="s">
        <v>99</v>
      </c>
      <c r="B21" s="14">
        <v>1983</v>
      </c>
      <c r="C21" s="15">
        <v>30493</v>
      </c>
      <c r="D21" s="14">
        <v>4</v>
      </c>
      <c r="E21" s="16">
        <v>2201</v>
      </c>
      <c r="F21" s="16">
        <v>1944</v>
      </c>
      <c r="G21" s="17">
        <v>88.32348932303499</v>
      </c>
      <c r="H21" s="17">
        <v>0.08819520538793313</v>
      </c>
    </row>
    <row r="22" spans="1:8" ht="12.75">
      <c r="A22" s="14" t="s">
        <v>101</v>
      </c>
      <c r="B22" s="14">
        <v>1985</v>
      </c>
      <c r="C22" s="15">
        <v>31179</v>
      </c>
      <c r="D22" s="16">
        <v>178</v>
      </c>
      <c r="E22" s="16">
        <v>89498</v>
      </c>
      <c r="F22" s="16">
        <v>81392</v>
      </c>
      <c r="G22" s="20">
        <v>90.9428143645668</v>
      </c>
      <c r="H22" s="20">
        <v>1.0260287373254044</v>
      </c>
    </row>
    <row r="23" spans="1:8" ht="12.75">
      <c r="A23" s="14" t="s">
        <v>102</v>
      </c>
      <c r="B23" s="14">
        <v>1988</v>
      </c>
      <c r="C23" s="15">
        <v>32320</v>
      </c>
      <c r="D23" s="14">
        <v>5</v>
      </c>
      <c r="E23" s="16">
        <v>2477</v>
      </c>
      <c r="F23" s="16">
        <v>2162</v>
      </c>
      <c r="G23" s="17">
        <v>87.28300363342753</v>
      </c>
      <c r="H23" s="17"/>
    </row>
    <row r="24" spans="1:8" ht="12.75">
      <c r="A24" s="14" t="s">
        <v>101</v>
      </c>
      <c r="B24" s="14">
        <v>1990</v>
      </c>
      <c r="C24" s="15">
        <v>32999</v>
      </c>
      <c r="D24" s="16">
        <v>193</v>
      </c>
      <c r="E24" s="16">
        <v>94102</v>
      </c>
      <c r="F24" s="16">
        <v>84225</v>
      </c>
      <c r="G24" s="20">
        <v>89.50394253044568</v>
      </c>
      <c r="H24" s="20">
        <v>-1.438871834121116</v>
      </c>
    </row>
    <row r="25" spans="1:8" ht="12.75">
      <c r="A25" s="14" t="s">
        <v>103</v>
      </c>
      <c r="B25" s="14">
        <v>1993</v>
      </c>
      <c r="C25" s="15">
        <v>34126</v>
      </c>
      <c r="D25" s="14">
        <v>6</v>
      </c>
      <c r="E25" s="16">
        <v>2708</v>
      </c>
      <c r="F25" s="16">
        <v>2333</v>
      </c>
      <c r="G25" s="17">
        <v>86.15214180206794</v>
      </c>
      <c r="H25" s="17">
        <v>-1.1308618313595815</v>
      </c>
    </row>
    <row r="26" spans="1:8" ht="12.75">
      <c r="A26" s="14" t="s">
        <v>91</v>
      </c>
      <c r="B26" s="14">
        <v>1994</v>
      </c>
      <c r="C26" s="15">
        <v>34497</v>
      </c>
      <c r="D26" s="14">
        <v>2</v>
      </c>
      <c r="E26" s="16">
        <v>1061</v>
      </c>
      <c r="F26" s="16">
        <v>889</v>
      </c>
      <c r="G26" s="17">
        <v>83.78887841658812</v>
      </c>
      <c r="H26" s="17">
        <v>-5.483152234752879</v>
      </c>
    </row>
    <row r="27" spans="1:8" ht="12.75">
      <c r="A27" s="14" t="s">
        <v>104</v>
      </c>
      <c r="B27" s="14">
        <v>1995</v>
      </c>
      <c r="C27" s="15">
        <v>34847</v>
      </c>
      <c r="D27" s="16">
        <v>200</v>
      </c>
      <c r="E27" s="16">
        <v>97018</v>
      </c>
      <c r="F27" s="16">
        <v>81617</v>
      </c>
      <c r="G27" s="20">
        <v>84.12562617246284</v>
      </c>
      <c r="H27" s="20">
        <v>-5.37831635798284</v>
      </c>
    </row>
    <row r="28" spans="1:8" ht="12.75">
      <c r="A28" s="14" t="s">
        <v>105</v>
      </c>
      <c r="B28" s="14">
        <v>1995</v>
      </c>
      <c r="C28" s="15">
        <v>34903</v>
      </c>
      <c r="D28" s="14">
        <v>1</v>
      </c>
      <c r="E28" s="16">
        <v>227</v>
      </c>
      <c r="F28" s="16">
        <v>199</v>
      </c>
      <c r="G28" s="17">
        <v>87.66519823788546</v>
      </c>
      <c r="H28" s="17">
        <v>-5.225797022778039</v>
      </c>
    </row>
    <row r="29" spans="1:8" ht="12.75">
      <c r="A29" s="14" t="s">
        <v>106</v>
      </c>
      <c r="B29" s="14">
        <v>1997</v>
      </c>
      <c r="C29" s="15">
        <v>35575</v>
      </c>
      <c r="D29" s="14">
        <v>7</v>
      </c>
      <c r="E29" s="16">
        <v>3143</v>
      </c>
      <c r="F29" s="16">
        <v>2560</v>
      </c>
      <c r="G29" s="17">
        <v>81.45084314349347</v>
      </c>
      <c r="H29" s="17"/>
    </row>
    <row r="30" spans="1:8" ht="12.75">
      <c r="A30" s="14" t="s">
        <v>107</v>
      </c>
      <c r="B30" s="14">
        <v>1997</v>
      </c>
      <c r="C30" s="15">
        <v>35743</v>
      </c>
      <c r="D30" s="14">
        <v>5</v>
      </c>
      <c r="E30" s="16">
        <v>2553</v>
      </c>
      <c r="F30" s="16">
        <v>1994</v>
      </c>
      <c r="G30" s="17">
        <v>78.10419114766941</v>
      </c>
      <c r="H30" s="17">
        <v>-5.914796194102735</v>
      </c>
    </row>
    <row r="31" spans="1:8" ht="12.75">
      <c r="A31" s="14" t="s">
        <v>91</v>
      </c>
      <c r="B31" s="14">
        <v>1998</v>
      </c>
      <c r="C31" s="15">
        <v>35946</v>
      </c>
      <c r="D31" s="14">
        <v>2</v>
      </c>
      <c r="E31" s="16">
        <v>1078</v>
      </c>
      <c r="F31" s="16">
        <v>915</v>
      </c>
      <c r="G31" s="17">
        <v>84.87940630797773</v>
      </c>
      <c r="H31" s="17">
        <v>1.0905278913896126</v>
      </c>
    </row>
    <row r="32" spans="1:8" ht="12.75">
      <c r="A32" s="14" t="s">
        <v>108</v>
      </c>
      <c r="B32" s="14">
        <v>2000</v>
      </c>
      <c r="C32" s="15">
        <v>36653</v>
      </c>
      <c r="D32" s="16">
        <v>136</v>
      </c>
      <c r="E32" s="16">
        <v>95890</v>
      </c>
      <c r="F32" s="16">
        <v>76143</v>
      </c>
      <c r="G32" s="20">
        <v>79.40661174262175</v>
      </c>
      <c r="H32" s="20">
        <v>-4.719014429841096</v>
      </c>
    </row>
    <row r="33" spans="1:8" ht="12.75">
      <c r="A33" s="14" t="s">
        <v>109</v>
      </c>
      <c r="B33" s="14">
        <v>2000</v>
      </c>
      <c r="C33" s="15">
        <v>36681</v>
      </c>
      <c r="D33" s="14">
        <v>2</v>
      </c>
      <c r="E33" s="16">
        <v>1554</v>
      </c>
      <c r="F33" s="16">
        <v>1300</v>
      </c>
      <c r="G33" s="17">
        <v>83.65508365508366</v>
      </c>
      <c r="H33" s="17">
        <v>-1.3916453168789644</v>
      </c>
    </row>
    <row r="34" spans="1:8" ht="12.75">
      <c r="A34" s="14" t="s">
        <v>110</v>
      </c>
      <c r="B34" s="14">
        <v>2002</v>
      </c>
      <c r="C34" s="15">
        <v>37395</v>
      </c>
      <c r="D34" s="14">
        <v>3</v>
      </c>
      <c r="E34" s="16">
        <v>1629</v>
      </c>
      <c r="F34" s="16">
        <v>1285</v>
      </c>
      <c r="G34" s="17">
        <v>78.88275015346838</v>
      </c>
      <c r="H34" s="17"/>
    </row>
    <row r="35" spans="1:8" ht="12.75">
      <c r="A35" s="14" t="s">
        <v>107</v>
      </c>
      <c r="B35" s="14">
        <v>2002</v>
      </c>
      <c r="C35" s="15">
        <v>37577</v>
      </c>
      <c r="D35" s="14">
        <v>3</v>
      </c>
      <c r="E35" s="16">
        <v>2469</v>
      </c>
      <c r="F35" s="16">
        <v>1973</v>
      </c>
      <c r="G35" s="17">
        <v>79.91089509923046</v>
      </c>
      <c r="H35" s="17">
        <v>1.8067039515610475</v>
      </c>
    </row>
    <row r="36" spans="1:8" ht="12.75">
      <c r="A36" s="14" t="s">
        <v>91</v>
      </c>
      <c r="B36" s="14">
        <v>2003</v>
      </c>
      <c r="C36" s="15">
        <v>37780</v>
      </c>
      <c r="D36" s="14">
        <v>2</v>
      </c>
      <c r="E36" s="16">
        <v>1088</v>
      </c>
      <c r="F36" s="16">
        <v>930</v>
      </c>
      <c r="G36" s="17">
        <v>85.4779411764706</v>
      </c>
      <c r="H36" s="17">
        <v>0.5985348684928624</v>
      </c>
    </row>
    <row r="37" spans="1:8" ht="12.75">
      <c r="A37" s="14" t="s">
        <v>111</v>
      </c>
      <c r="B37" s="14">
        <v>2003</v>
      </c>
      <c r="C37" s="15">
        <v>37936</v>
      </c>
      <c r="D37" s="14">
        <v>1</v>
      </c>
      <c r="E37" s="16">
        <v>422</v>
      </c>
      <c r="F37" s="16">
        <v>361</v>
      </c>
      <c r="G37" s="17">
        <v>85.54</v>
      </c>
      <c r="H37" s="17">
        <v>-5.969433962264148</v>
      </c>
    </row>
    <row r="38" spans="1:8" ht="12.75">
      <c r="A38" s="14" t="s">
        <v>112</v>
      </c>
      <c r="B38" s="14">
        <v>2005</v>
      </c>
      <c r="C38" s="15">
        <v>38480</v>
      </c>
      <c r="D38" s="16">
        <v>139</v>
      </c>
      <c r="E38" s="16">
        <v>97811</v>
      </c>
      <c r="F38" s="16">
        <v>75436</v>
      </c>
      <c r="G38" s="20">
        <v>77.12424982875137</v>
      </c>
      <c r="H38" s="20">
        <v>-2.282361913870375</v>
      </c>
    </row>
    <row r="39" spans="1:9" ht="12.75">
      <c r="A39" s="14" t="s">
        <v>91</v>
      </c>
      <c r="B39" s="14">
        <v>2006</v>
      </c>
      <c r="C39" s="15">
        <v>38896</v>
      </c>
      <c r="D39" s="14">
        <v>2</v>
      </c>
      <c r="E39" s="16">
        <v>1073</v>
      </c>
      <c r="F39" s="16">
        <v>555</v>
      </c>
      <c r="G39" s="17">
        <v>51.72</v>
      </c>
      <c r="H39" s="17">
        <v>-33.757941176470595</v>
      </c>
      <c r="I39" s="156"/>
    </row>
    <row r="40" spans="1:8" ht="12.75">
      <c r="A40" s="14" t="s">
        <v>143</v>
      </c>
      <c r="B40" s="14">
        <v>2007</v>
      </c>
      <c r="C40" s="15">
        <v>38857</v>
      </c>
      <c r="D40" s="14">
        <v>4</v>
      </c>
      <c r="E40" s="16">
        <v>1632</v>
      </c>
      <c r="F40" s="16">
        <v>1317</v>
      </c>
      <c r="G40" s="17">
        <v>80.69852941176471</v>
      </c>
      <c r="H40" s="17">
        <v>1.815779258296331</v>
      </c>
    </row>
    <row r="41" spans="1:8" ht="12.75">
      <c r="A41" s="14" t="s">
        <v>107</v>
      </c>
      <c r="B41" s="14">
        <v>2007</v>
      </c>
      <c r="C41" s="15">
        <v>39397</v>
      </c>
      <c r="D41" s="14">
        <v>3</v>
      </c>
      <c r="E41" s="16">
        <v>2461</v>
      </c>
      <c r="F41" s="16">
        <v>1883</v>
      </c>
      <c r="G41" s="17">
        <v>76.51</v>
      </c>
      <c r="H41" s="17">
        <v>-3.4008950992304534</v>
      </c>
    </row>
    <row r="42" spans="1:8" ht="12.75">
      <c r="A42" s="14" t="s">
        <v>111</v>
      </c>
      <c r="B42" s="14">
        <v>2008</v>
      </c>
      <c r="C42" s="15">
        <v>39395</v>
      </c>
      <c r="D42" s="14">
        <v>1</v>
      </c>
      <c r="E42" s="16">
        <v>430</v>
      </c>
      <c r="F42" s="16">
        <v>336</v>
      </c>
      <c r="G42" s="17">
        <v>78.13953488372093</v>
      </c>
      <c r="H42" s="17">
        <v>-7.400465116279079</v>
      </c>
    </row>
    <row r="43" spans="1:8" s="148" customFormat="1" ht="12.75">
      <c r="A43" s="143" t="s">
        <v>112</v>
      </c>
      <c r="B43" s="143">
        <v>2010</v>
      </c>
      <c r="C43" s="144">
        <v>40321</v>
      </c>
      <c r="D43" s="145">
        <f>+'2010'!D80</f>
        <v>141</v>
      </c>
      <c r="E43" s="145">
        <f>+'2010'!E80</f>
        <v>98951</v>
      </c>
      <c r="F43" s="145">
        <f>+'2010'!H80</f>
        <v>72699</v>
      </c>
      <c r="G43" s="146">
        <f>+'2010'!I80</f>
        <v>73.35503489938365</v>
      </c>
      <c r="H43" s="146">
        <v>-3.7692149293677204</v>
      </c>
    </row>
    <row r="44" spans="1:8" s="148" customFormat="1" ht="12.75">
      <c r="A44" s="153" t="s">
        <v>91</v>
      </c>
      <c r="B44" s="143">
        <v>2011</v>
      </c>
      <c r="C44" s="144">
        <v>40678</v>
      </c>
      <c r="D44" s="145">
        <v>2</v>
      </c>
      <c r="E44" s="145">
        <v>1062</v>
      </c>
      <c r="F44" s="145">
        <v>906</v>
      </c>
      <c r="G44" s="146">
        <v>85.31</v>
      </c>
      <c r="H44" s="146">
        <v>33.59</v>
      </c>
    </row>
    <row r="45" spans="1:8" ht="12.75">
      <c r="A45" s="14" t="s">
        <v>143</v>
      </c>
      <c r="B45" s="14">
        <v>2012</v>
      </c>
      <c r="C45" s="15">
        <v>41056</v>
      </c>
      <c r="D45" s="14">
        <v>3</v>
      </c>
      <c r="E45" s="16">
        <f>1107+374+159</f>
        <v>1640</v>
      </c>
      <c r="F45" s="16">
        <f>900+268+141</f>
        <v>1309</v>
      </c>
      <c r="G45" s="17">
        <f>1309*100/1640</f>
        <v>79.8170731707317</v>
      </c>
      <c r="H45" s="17">
        <f>G40-G45</f>
        <v>0.8814562410330069</v>
      </c>
    </row>
    <row r="46" spans="1:8" ht="12.75">
      <c r="A46" s="14" t="s">
        <v>218</v>
      </c>
      <c r="B46" s="14">
        <v>2012</v>
      </c>
      <c r="C46" s="15">
        <v>41224</v>
      </c>
      <c r="D46" s="14">
        <v>3</v>
      </c>
      <c r="E46" s="16">
        <v>2378</v>
      </c>
      <c r="F46" s="16">
        <v>1696</v>
      </c>
      <c r="G46" s="17">
        <f>F46*100/E46</f>
        <v>71.32043734230446</v>
      </c>
      <c r="H46" s="17">
        <f>G46-G41</f>
        <v>-5.1895626576955465</v>
      </c>
    </row>
    <row r="47" spans="1:8" s="148" customFormat="1" ht="12.75">
      <c r="A47" s="154"/>
      <c r="B47" s="149"/>
      <c r="C47" s="150"/>
      <c r="D47" s="151"/>
      <c r="E47" s="151"/>
      <c r="F47" s="151"/>
      <c r="G47" s="155"/>
      <c r="H47" s="155"/>
    </row>
    <row r="48" spans="1:8" s="148" customFormat="1" ht="12.75">
      <c r="A48" s="149"/>
      <c r="B48" s="149"/>
      <c r="C48" s="150"/>
      <c r="D48" s="149"/>
      <c r="E48" s="151"/>
      <c r="F48" s="151"/>
      <c r="G48" s="147"/>
      <c r="H48" s="147"/>
    </row>
    <row r="49" spans="1:10" s="148" customFormat="1" ht="12.75">
      <c r="A49" s="149" t="s">
        <v>177</v>
      </c>
      <c r="B49" s="149"/>
      <c r="C49" s="150"/>
      <c r="D49" s="149"/>
      <c r="E49" s="151"/>
      <c r="F49" s="151"/>
      <c r="G49" s="147"/>
      <c r="H49" s="147"/>
      <c r="I49" s="152"/>
      <c r="J49" s="152"/>
    </row>
    <row r="50" spans="1:8" s="148" customFormat="1" ht="12.75">
      <c r="A50" s="149" t="s">
        <v>178</v>
      </c>
      <c r="B50" s="149"/>
      <c r="C50" s="150"/>
      <c r="D50" s="149"/>
      <c r="E50" s="151"/>
      <c r="F50" s="151"/>
      <c r="G50" s="147"/>
      <c r="H50" s="147"/>
    </row>
    <row r="51" spans="1:8" ht="12.75">
      <c r="A51" s="95" t="s">
        <v>179</v>
      </c>
      <c r="B51" s="95"/>
      <c r="C51" s="96"/>
      <c r="D51" s="95"/>
      <c r="E51" s="97"/>
      <c r="F51" s="97"/>
      <c r="G51" s="98"/>
      <c r="H51" s="98"/>
    </row>
    <row r="52" spans="1:8" ht="12.75">
      <c r="A52" s="95" t="s">
        <v>113</v>
      </c>
      <c r="B52" s="95"/>
      <c r="C52" s="96"/>
      <c r="D52" s="95"/>
      <c r="E52" s="97"/>
      <c r="F52" s="97"/>
      <c r="G52" s="98"/>
      <c r="H52" s="98"/>
    </row>
    <row r="53" spans="1:8" ht="12.75">
      <c r="A53" s="95" t="s">
        <v>114</v>
      </c>
      <c r="B53" s="95"/>
      <c r="C53" s="96"/>
      <c r="D53" s="95"/>
      <c r="E53" s="97"/>
      <c r="F53" s="97"/>
      <c r="G53" s="98"/>
      <c r="H53" s="98"/>
    </row>
    <row r="54" spans="1:8" ht="12.75">
      <c r="A54" s="95"/>
      <c r="B54" s="95"/>
      <c r="C54" s="96"/>
      <c r="D54" s="95"/>
      <c r="E54" s="97"/>
      <c r="F54" s="97"/>
      <c r="G54" s="98"/>
      <c r="H54" s="98"/>
    </row>
    <row r="55" spans="1:8" ht="12.75">
      <c r="A55" s="95"/>
      <c r="B55" s="95"/>
      <c r="C55" s="96"/>
      <c r="D55" s="95"/>
      <c r="E55" s="97"/>
      <c r="F55" s="97"/>
      <c r="G55" s="98"/>
      <c r="H55" s="98"/>
    </row>
    <row r="56" spans="1:8" ht="12.75">
      <c r="A56" s="94"/>
      <c r="B56" s="94"/>
      <c r="C56" s="94"/>
      <c r="D56" s="94"/>
      <c r="E56" s="94"/>
      <c r="F56" s="94"/>
      <c r="G56" s="94"/>
      <c r="H56" s="94"/>
    </row>
    <row r="57" spans="1:8" ht="12.75">
      <c r="A57" s="94"/>
      <c r="B57" s="94"/>
      <c r="C57" s="94"/>
      <c r="D57" s="94"/>
      <c r="E57" s="94"/>
      <c r="F57" s="94"/>
      <c r="G57" s="94"/>
      <c r="H57" s="94"/>
    </row>
    <row r="58" spans="1:8" ht="12.75">
      <c r="A58" s="94"/>
      <c r="B58" s="94"/>
      <c r="C58" s="94"/>
      <c r="D58" s="94"/>
      <c r="E58" s="94"/>
      <c r="F58" s="94"/>
      <c r="G58" s="94"/>
      <c r="H58" s="94"/>
    </row>
    <row r="59" spans="1:8" ht="12.75">
      <c r="A59" s="94"/>
      <c r="B59" s="94"/>
      <c r="C59" s="94"/>
      <c r="D59" s="94"/>
      <c r="E59" s="94"/>
      <c r="F59" s="94"/>
      <c r="G59" s="94"/>
      <c r="H59" s="94"/>
    </row>
    <row r="60" spans="1:8" ht="12.75">
      <c r="A60" s="94"/>
      <c r="B60" s="94"/>
      <c r="C60" s="94"/>
      <c r="D60" s="94"/>
      <c r="E60" s="94"/>
      <c r="F60" s="94"/>
      <c r="G60" s="94"/>
      <c r="H60" s="94"/>
    </row>
    <row r="61" spans="1:8" ht="12.75">
      <c r="A61" s="94"/>
      <c r="B61" s="94"/>
      <c r="C61" s="94"/>
      <c r="D61" s="94"/>
      <c r="E61" s="94"/>
      <c r="F61" s="94"/>
      <c r="G61" s="94"/>
      <c r="H61" s="94"/>
    </row>
    <row r="62" spans="1:8" ht="12.75">
      <c r="A62" s="94"/>
      <c r="B62" s="94"/>
      <c r="C62" s="94"/>
      <c r="D62" s="94"/>
      <c r="E62" s="94"/>
      <c r="F62" s="94"/>
      <c r="G62" s="94"/>
      <c r="H62" s="94"/>
    </row>
    <row r="63" spans="1:8" ht="12.75">
      <c r="A63" s="94"/>
      <c r="B63" s="94"/>
      <c r="C63" s="94"/>
      <c r="D63" s="94"/>
      <c r="E63" s="94"/>
      <c r="F63" s="94"/>
      <c r="G63" s="94"/>
      <c r="H63" s="94"/>
    </row>
    <row r="64" spans="1:8" ht="12.75">
      <c r="A64" s="94"/>
      <c r="B64" s="94"/>
      <c r="C64" s="94"/>
      <c r="D64" s="94"/>
      <c r="E64" s="94"/>
      <c r="F64" s="94"/>
      <c r="G64" s="94"/>
      <c r="H64" s="94"/>
    </row>
    <row r="65" spans="1:8" ht="12.75">
      <c r="A65" s="94"/>
      <c r="B65" s="94"/>
      <c r="C65" s="94"/>
      <c r="D65" s="94"/>
      <c r="E65" s="94"/>
      <c r="F65" s="94"/>
      <c r="G65" s="94"/>
      <c r="H65" s="94"/>
    </row>
    <row r="66" spans="1:8" ht="12.75">
      <c r="A66" s="94"/>
      <c r="B66" s="94"/>
      <c r="C66" s="94"/>
      <c r="D66" s="94"/>
      <c r="E66" s="94"/>
      <c r="F66" s="94"/>
      <c r="G66" s="94"/>
      <c r="H66" s="94"/>
    </row>
    <row r="67" spans="1:8" ht="12.75">
      <c r="A67" s="94"/>
      <c r="B67" s="94"/>
      <c r="C67" s="94"/>
      <c r="D67" s="94"/>
      <c r="E67" s="94"/>
      <c r="F67" s="94"/>
      <c r="G67" s="94"/>
      <c r="H67" s="94"/>
    </row>
    <row r="68" spans="1:8" ht="12.75">
      <c r="A68" s="94"/>
      <c r="B68" s="94"/>
      <c r="C68" s="94"/>
      <c r="D68" s="94"/>
      <c r="E68" s="94"/>
      <c r="F68" s="94"/>
      <c r="G68" s="94"/>
      <c r="H68" s="94"/>
    </row>
    <row r="69" spans="1:8" ht="12.75">
      <c r="A69" s="94"/>
      <c r="B69" s="94"/>
      <c r="C69" s="94"/>
      <c r="D69" s="94"/>
      <c r="E69" s="94"/>
      <c r="F69" s="94"/>
      <c r="G69" s="94"/>
      <c r="H69" s="94"/>
    </row>
    <row r="70" spans="1:8" ht="12.75">
      <c r="A70" s="94"/>
      <c r="B70" s="94"/>
      <c r="C70" s="94"/>
      <c r="D70" s="94"/>
      <c r="E70" s="94"/>
      <c r="F70" s="94"/>
      <c r="G70" s="94"/>
      <c r="H70" s="94"/>
    </row>
    <row r="71" spans="1:8" ht="12.75">
      <c r="A71" s="94"/>
      <c r="B71" s="94"/>
      <c r="C71" s="94"/>
      <c r="D71" s="94"/>
      <c r="E71" s="94"/>
      <c r="F71" s="94"/>
      <c r="G71" s="94"/>
      <c r="H71" s="94"/>
    </row>
    <row r="72" spans="1:8" ht="12.75">
      <c r="A72" s="94"/>
      <c r="B72" s="94"/>
      <c r="C72" s="94"/>
      <c r="D72" s="94"/>
      <c r="E72" s="94"/>
      <c r="F72" s="94"/>
      <c r="G72" s="94"/>
      <c r="H72" s="94"/>
    </row>
    <row r="73" spans="1:8" ht="12.75">
      <c r="A73" s="94"/>
      <c r="B73" s="94"/>
      <c r="C73" s="94"/>
      <c r="D73" s="94"/>
      <c r="E73" s="94"/>
      <c r="F73" s="94"/>
      <c r="G73" s="94"/>
      <c r="H73" s="94"/>
    </row>
    <row r="74" spans="1:8" ht="12.75">
      <c r="A74" s="94"/>
      <c r="B74" s="94"/>
      <c r="C74" s="94"/>
      <c r="D74" s="94"/>
      <c r="E74" s="94"/>
      <c r="F74" s="94"/>
      <c r="G74" s="94"/>
      <c r="H74" s="94"/>
    </row>
    <row r="75" spans="1:8" ht="12.75">
      <c r="A75" s="94"/>
      <c r="B75" s="94"/>
      <c r="C75" s="94"/>
      <c r="D75" s="94"/>
      <c r="E75" s="94"/>
      <c r="F75" s="94"/>
      <c r="G75" s="94"/>
      <c r="H75" s="94"/>
    </row>
    <row r="76" spans="1:8" ht="12.75">
      <c r="A76" s="94"/>
      <c r="B76" s="94"/>
      <c r="C76" s="94"/>
      <c r="D76" s="94"/>
      <c r="E76" s="94"/>
      <c r="F76" s="94"/>
      <c r="G76" s="94"/>
      <c r="H76" s="94"/>
    </row>
    <row r="77" spans="1:8" ht="12.75">
      <c r="A77" s="94"/>
      <c r="B77" s="94"/>
      <c r="C77" s="94"/>
      <c r="D77" s="94"/>
      <c r="E77" s="94"/>
      <c r="F77" s="94"/>
      <c r="G77" s="94"/>
      <c r="H77" s="94"/>
    </row>
    <row r="78" spans="1:8" ht="12.75">
      <c r="A78" s="94"/>
      <c r="B78" s="94"/>
      <c r="C78" s="94"/>
      <c r="D78" s="94"/>
      <c r="E78" s="94"/>
      <c r="F78" s="94"/>
      <c r="G78" s="94"/>
      <c r="H78" s="94"/>
    </row>
    <row r="79" spans="1:8" ht="12.75">
      <c r="A79" s="94"/>
      <c r="B79" s="94"/>
      <c r="C79" s="94"/>
      <c r="D79" s="94"/>
      <c r="E79" s="94"/>
      <c r="F79" s="94"/>
      <c r="G79" s="94"/>
      <c r="H79" s="94"/>
    </row>
    <row r="80" spans="1:8" ht="12.75">
      <c r="A80" s="94"/>
      <c r="B80" s="94"/>
      <c r="C80" s="94"/>
      <c r="D80" s="94"/>
      <c r="E80" s="94"/>
      <c r="F80" s="94"/>
      <c r="G80" s="94"/>
      <c r="H80" s="94"/>
    </row>
    <row r="81" spans="1:8" ht="12.75">
      <c r="A81" s="94"/>
      <c r="B81" s="94"/>
      <c r="C81" s="94"/>
      <c r="D81" s="94"/>
      <c r="E81" s="94"/>
      <c r="F81" s="94"/>
      <c r="G81" s="94"/>
      <c r="H81" s="94"/>
    </row>
    <row r="82" spans="1:8" ht="12.75">
      <c r="A82" s="94"/>
      <c r="B82" s="94"/>
      <c r="C82" s="94"/>
      <c r="D82" s="94"/>
      <c r="E82" s="94"/>
      <c r="F82" s="94"/>
      <c r="G82" s="94"/>
      <c r="H82" s="94"/>
    </row>
    <row r="83" spans="1:8" ht="12.75">
      <c r="A83" s="94"/>
      <c r="B83" s="94"/>
      <c r="C83" s="94"/>
      <c r="D83" s="94"/>
      <c r="E83" s="94"/>
      <c r="F83" s="94"/>
      <c r="G83" s="94"/>
      <c r="H83" s="94"/>
    </row>
    <row r="84" spans="1:8" ht="12.75">
      <c r="A84" s="94"/>
      <c r="B84" s="94"/>
      <c r="C84" s="94"/>
      <c r="D84" s="94"/>
      <c r="E84" s="94"/>
      <c r="F84" s="94"/>
      <c r="G84" s="94"/>
      <c r="H84" s="94"/>
    </row>
    <row r="85" spans="1:8" ht="12.75">
      <c r="A85" s="94"/>
      <c r="B85" s="94"/>
      <c r="C85" s="94"/>
      <c r="D85" s="94"/>
      <c r="E85" s="94"/>
      <c r="F85" s="94"/>
      <c r="G85" s="94"/>
      <c r="H85" s="94"/>
    </row>
    <row r="86" spans="1:8" ht="12.75">
      <c r="A86" s="94"/>
      <c r="B86" s="94"/>
      <c r="C86" s="94"/>
      <c r="D86" s="94"/>
      <c r="E86" s="94"/>
      <c r="F86" s="94"/>
      <c r="G86" s="94"/>
      <c r="H86" s="94"/>
    </row>
    <row r="87" spans="1:8" ht="12.75">
      <c r="A87" s="94"/>
      <c r="B87" s="94"/>
      <c r="C87" s="94"/>
      <c r="D87" s="94"/>
      <c r="E87" s="94"/>
      <c r="F87" s="94"/>
      <c r="G87" s="94"/>
      <c r="H87" s="94"/>
    </row>
    <row r="88" spans="1:8" ht="12.75">
      <c r="A88" s="94"/>
      <c r="B88" s="94"/>
      <c r="C88" s="94"/>
      <c r="D88" s="94"/>
      <c r="E88" s="94"/>
      <c r="F88" s="94"/>
      <c r="G88" s="94"/>
      <c r="H88" s="94"/>
    </row>
    <row r="89" spans="1:8" ht="12.75">
      <c r="A89" s="94"/>
      <c r="B89" s="94"/>
      <c r="C89" s="94"/>
      <c r="D89" s="94"/>
      <c r="E89" s="94"/>
      <c r="F89" s="94"/>
      <c r="G89" s="94"/>
      <c r="H89" s="94"/>
    </row>
    <row r="90" spans="1:8" ht="12.75">
      <c r="A90" s="94"/>
      <c r="B90" s="94"/>
      <c r="C90" s="94"/>
      <c r="D90" s="94"/>
      <c r="E90" s="94"/>
      <c r="F90" s="94"/>
      <c r="G90" s="94"/>
      <c r="H90" s="94"/>
    </row>
    <row r="91" spans="1:8" ht="12.75">
      <c r="A91" s="94"/>
      <c r="B91" s="94"/>
      <c r="C91" s="94"/>
      <c r="D91" s="94"/>
      <c r="E91" s="94"/>
      <c r="F91" s="94"/>
      <c r="G91" s="94"/>
      <c r="H91" s="94"/>
    </row>
    <row r="92" spans="1:8" ht="12.75">
      <c r="A92" s="94"/>
      <c r="B92" s="94"/>
      <c r="C92" s="94"/>
      <c r="D92" s="94"/>
      <c r="E92" s="94"/>
      <c r="F92" s="94"/>
      <c r="G92" s="94"/>
      <c r="H92" s="94"/>
    </row>
    <row r="93" spans="1:8" ht="12.75">
      <c r="A93" s="94"/>
      <c r="B93" s="94"/>
      <c r="C93" s="94"/>
      <c r="D93" s="94"/>
      <c r="E93" s="94"/>
      <c r="F93" s="94"/>
      <c r="G93" s="94"/>
      <c r="H93" s="94"/>
    </row>
    <row r="94" spans="1:8" ht="12.75">
      <c r="A94" s="94"/>
      <c r="B94" s="94"/>
      <c r="C94" s="94"/>
      <c r="D94" s="94"/>
      <c r="E94" s="94"/>
      <c r="F94" s="94"/>
      <c r="G94" s="94"/>
      <c r="H94" s="94"/>
    </row>
    <row r="95" spans="1:8" ht="12.75">
      <c r="A95" s="94"/>
      <c r="B95" s="94"/>
      <c r="C95" s="94"/>
      <c r="D95" s="94"/>
      <c r="E95" s="94"/>
      <c r="F95" s="94"/>
      <c r="G95" s="94"/>
      <c r="H95" s="94"/>
    </row>
    <row r="96" spans="1:8" ht="12.75">
      <c r="A96" s="94"/>
      <c r="B96" s="94"/>
      <c r="C96" s="94"/>
      <c r="D96" s="94"/>
      <c r="E96" s="94"/>
      <c r="F96" s="94"/>
      <c r="G96" s="94"/>
      <c r="H96" s="94"/>
    </row>
    <row r="97" spans="1:8" ht="12.75">
      <c r="A97" s="94"/>
      <c r="B97" s="94"/>
      <c r="C97" s="94"/>
      <c r="D97" s="94"/>
      <c r="E97" s="94"/>
      <c r="F97" s="94"/>
      <c r="G97" s="94"/>
      <c r="H97" s="94"/>
    </row>
    <row r="98" spans="1:8" ht="12.75">
      <c r="A98" s="94"/>
      <c r="B98" s="94"/>
      <c r="C98" s="94"/>
      <c r="D98" s="94"/>
      <c r="E98" s="94"/>
      <c r="F98" s="94"/>
      <c r="G98" s="94"/>
      <c r="H98" s="94"/>
    </row>
    <row r="99" spans="1:8" ht="12.75">
      <c r="A99" s="94"/>
      <c r="B99" s="94"/>
      <c r="C99" s="94"/>
      <c r="D99" s="94"/>
      <c r="E99" s="94"/>
      <c r="F99" s="94"/>
      <c r="G99" s="94"/>
      <c r="H99" s="94"/>
    </row>
    <row r="100" spans="1:8" ht="12.75">
      <c r="A100" s="94"/>
      <c r="B100" s="94"/>
      <c r="C100" s="94"/>
      <c r="D100" s="94"/>
      <c r="E100" s="94"/>
      <c r="F100" s="94"/>
      <c r="G100" s="94"/>
      <c r="H100" s="94"/>
    </row>
    <row r="101" spans="1:8" ht="12.75">
      <c r="A101" s="94"/>
      <c r="B101" s="94"/>
      <c r="C101" s="94"/>
      <c r="D101" s="94"/>
      <c r="E101" s="94"/>
      <c r="F101" s="94"/>
      <c r="G101" s="94"/>
      <c r="H101" s="94"/>
    </row>
    <row r="102" spans="1:8" ht="12.75">
      <c r="A102" s="94"/>
      <c r="B102" s="94"/>
      <c r="C102" s="94"/>
      <c r="D102" s="94"/>
      <c r="E102" s="94"/>
      <c r="F102" s="94"/>
      <c r="G102" s="94"/>
      <c r="H102" s="94"/>
    </row>
    <row r="103" spans="1:8" ht="12.75">
      <c r="A103" s="94"/>
      <c r="B103" s="94"/>
      <c r="C103" s="94"/>
      <c r="D103" s="94"/>
      <c r="E103" s="94"/>
      <c r="F103" s="94"/>
      <c r="G103" s="94"/>
      <c r="H103" s="94"/>
    </row>
    <row r="104" spans="1:8" ht="12.75">
      <c r="A104" s="94"/>
      <c r="B104" s="94"/>
      <c r="C104" s="94"/>
      <c r="D104" s="94"/>
      <c r="E104" s="94"/>
      <c r="F104" s="94"/>
      <c r="G104" s="94"/>
      <c r="H104" s="94"/>
    </row>
    <row r="105" spans="1:8" ht="12.75">
      <c r="A105" s="94"/>
      <c r="B105" s="94"/>
      <c r="C105" s="94"/>
      <c r="D105" s="94"/>
      <c r="E105" s="94"/>
      <c r="F105" s="94"/>
      <c r="G105" s="94"/>
      <c r="H105" s="94"/>
    </row>
    <row r="106" spans="1:8" ht="12.75">
      <c r="A106" s="94"/>
      <c r="B106" s="94"/>
      <c r="C106" s="94"/>
      <c r="D106" s="94"/>
      <c r="E106" s="94"/>
      <c r="F106" s="94"/>
      <c r="G106" s="94"/>
      <c r="H106" s="94"/>
    </row>
    <row r="107" spans="1:8" ht="12.75">
      <c r="A107" s="94"/>
      <c r="B107" s="94"/>
      <c r="C107" s="94"/>
      <c r="D107" s="94"/>
      <c r="E107" s="94"/>
      <c r="F107" s="94"/>
      <c r="G107" s="94"/>
      <c r="H107" s="94"/>
    </row>
    <row r="108" spans="1:8" ht="12.75">
      <c r="A108" s="94"/>
      <c r="B108" s="94"/>
      <c r="C108" s="94"/>
      <c r="D108" s="94"/>
      <c r="E108" s="94"/>
      <c r="F108" s="94"/>
      <c r="G108" s="94"/>
      <c r="H108" s="94"/>
    </row>
    <row r="109" spans="1:8" ht="12.75">
      <c r="A109" s="94"/>
      <c r="B109" s="94"/>
      <c r="C109" s="94"/>
      <c r="D109" s="94"/>
      <c r="E109" s="94"/>
      <c r="F109" s="94"/>
      <c r="G109" s="94"/>
      <c r="H109" s="94"/>
    </row>
    <row r="110" spans="1:8" ht="12.75">
      <c r="A110" s="94"/>
      <c r="B110" s="94"/>
      <c r="C110" s="94"/>
      <c r="D110" s="94"/>
      <c r="E110" s="94"/>
      <c r="F110" s="94"/>
      <c r="G110" s="94"/>
      <c r="H110" s="94"/>
    </row>
    <row r="111" spans="1:8" ht="12.75">
      <c r="A111" s="94"/>
      <c r="B111" s="94"/>
      <c r="C111" s="94"/>
      <c r="D111" s="94"/>
      <c r="E111" s="94"/>
      <c r="F111" s="94"/>
      <c r="G111" s="94"/>
      <c r="H111" s="94"/>
    </row>
    <row r="112" spans="1:8" ht="12.75">
      <c r="A112" s="94"/>
      <c r="B112" s="94"/>
      <c r="C112" s="94"/>
      <c r="D112" s="94"/>
      <c r="E112" s="94"/>
      <c r="F112" s="94"/>
      <c r="G112" s="94"/>
      <c r="H112" s="94"/>
    </row>
    <row r="113" spans="1:8" ht="12.75">
      <c r="A113" s="94"/>
      <c r="B113" s="94"/>
      <c r="C113" s="94"/>
      <c r="D113" s="94"/>
      <c r="E113" s="94"/>
      <c r="F113" s="94"/>
      <c r="G113" s="94"/>
      <c r="H113" s="94"/>
    </row>
    <row r="114" spans="1:8" ht="12.75">
      <c r="A114" s="94"/>
      <c r="B114" s="94"/>
      <c r="C114" s="94"/>
      <c r="D114" s="94"/>
      <c r="E114" s="94"/>
      <c r="F114" s="94"/>
      <c r="G114" s="94"/>
      <c r="H114" s="94"/>
    </row>
    <row r="115" spans="1:8" ht="12.75">
      <c r="A115" s="94"/>
      <c r="B115" s="94"/>
      <c r="C115" s="94"/>
      <c r="D115" s="94"/>
      <c r="E115" s="94"/>
      <c r="F115" s="94"/>
      <c r="G115" s="94"/>
      <c r="H115" s="94"/>
    </row>
    <row r="116" spans="1:8" ht="12.75">
      <c r="A116" s="94"/>
      <c r="B116" s="94"/>
      <c r="C116" s="94"/>
      <c r="D116" s="94"/>
      <c r="E116" s="94"/>
      <c r="F116" s="94"/>
      <c r="G116" s="94"/>
      <c r="H116" s="94"/>
    </row>
    <row r="117" s="94" customFormat="1" ht="12.75"/>
    <row r="118" s="94" customFormat="1" ht="12.75"/>
    <row r="119" s="94" customFormat="1" ht="12.75"/>
    <row r="120" s="94" customFormat="1" ht="12.75"/>
    <row r="121" s="94" customFormat="1" ht="12.75"/>
    <row r="122" s="94" customFormat="1" ht="12.75"/>
    <row r="123" s="94" customFormat="1" ht="12.75"/>
    <row r="124" s="94" customFormat="1" ht="12.75"/>
    <row r="125" s="94" customFormat="1" ht="12.75"/>
    <row r="126" s="94" customFormat="1" ht="12.75"/>
    <row r="127" s="94" customFormat="1" ht="12.75"/>
    <row r="128" s="94" customFormat="1" ht="12.75"/>
    <row r="129" s="94" customFormat="1" ht="12.75"/>
    <row r="130" s="94" customFormat="1" ht="12.75"/>
    <row r="131" s="94" customFormat="1" ht="12.75"/>
    <row r="132" s="94" customFormat="1" ht="12.75"/>
    <row r="133" s="94" customFormat="1" ht="12.75"/>
    <row r="134" s="94" customFormat="1" ht="12.75"/>
    <row r="135" s="94" customFormat="1" ht="12.75"/>
    <row r="136" s="94" customFormat="1" ht="12.75"/>
    <row r="137" s="94" customFormat="1" ht="12.75"/>
    <row r="138" s="94" customFormat="1" ht="12.75"/>
    <row r="139" s="94" customFormat="1" ht="12.75"/>
    <row r="140" s="94" customFormat="1" ht="12.75"/>
    <row r="141" s="94" customFormat="1" ht="12.75"/>
    <row r="142" s="94" customFormat="1" ht="12.75"/>
    <row r="143" s="94" customFormat="1" ht="12.75"/>
    <row r="144" s="94" customFormat="1" ht="12.75"/>
    <row r="145" s="94" customFormat="1" ht="12.75"/>
    <row r="146" s="94" customFormat="1" ht="12.75"/>
    <row r="147" s="94" customFormat="1" ht="12.75"/>
    <row r="148" s="94" customFormat="1" ht="12.75"/>
    <row r="149" s="94" customFormat="1" ht="12.75"/>
    <row r="150" s="94" customFormat="1" ht="12.75"/>
    <row r="151" s="94" customFormat="1" ht="12.75"/>
    <row r="152" s="94" customFormat="1" ht="12.75"/>
    <row r="153" s="94" customFormat="1" ht="12.75"/>
    <row r="154" s="94" customFormat="1" ht="12.75"/>
    <row r="155" s="94" customFormat="1" ht="12.75"/>
    <row r="156" s="94" customFormat="1" ht="12.75"/>
    <row r="157" s="94" customFormat="1" ht="12.75"/>
    <row r="158" s="94" customFormat="1" ht="12.75"/>
    <row r="159" s="94" customFormat="1" ht="12.75"/>
    <row r="160" s="94" customFormat="1" ht="12.75"/>
    <row r="161" s="94" customFormat="1" ht="12.75"/>
    <row r="162" s="94" customFormat="1" ht="12.75"/>
    <row r="163" s="94" customFormat="1" ht="12.75"/>
    <row r="164" s="94" customFormat="1" ht="12.75"/>
    <row r="165" s="94" customFormat="1" ht="12.75"/>
    <row r="166" s="94" customFormat="1" ht="12.75"/>
    <row r="167" s="94" customFormat="1" ht="12.75"/>
    <row r="168" s="94" customFormat="1" ht="12.75"/>
    <row r="169" s="94" customFormat="1" ht="12.75"/>
    <row r="170" s="94" customFormat="1" ht="12.75"/>
    <row r="171" s="94" customFormat="1" ht="12.75"/>
    <row r="172" s="94" customFormat="1" ht="12.75"/>
    <row r="173" s="94" customFormat="1" ht="12.75"/>
    <row r="174" s="94" customFormat="1" ht="12.75"/>
    <row r="175" s="94" customFormat="1" ht="12.75"/>
    <row r="176" s="94" customFormat="1" ht="12.75"/>
    <row r="177" s="94" customFormat="1" ht="12.75"/>
    <row r="178" s="94" customFormat="1" ht="12.75"/>
    <row r="179" s="94" customFormat="1" ht="12.75"/>
    <row r="180" s="94" customFormat="1" ht="12.75"/>
    <row r="181" s="94" customFormat="1" ht="12.75"/>
    <row r="182" s="94" customFormat="1" ht="12.75"/>
    <row r="183" s="94" customFormat="1" ht="12.75"/>
    <row r="184" s="94" customFormat="1" ht="12.75"/>
    <row r="185" s="94" customFormat="1" ht="12.75"/>
    <row r="186" s="94" customFormat="1" ht="12.75"/>
    <row r="187" s="94" customFormat="1" ht="12.75"/>
    <row r="188" s="94" customFormat="1" ht="12.75"/>
    <row r="189" s="94" customFormat="1" ht="12.75"/>
    <row r="190" s="94" customFormat="1" ht="12.75"/>
    <row r="191" s="94" customFormat="1" ht="12.75"/>
    <row r="192" s="94" customFormat="1" ht="12.75"/>
    <row r="193" s="94" customFormat="1" ht="12.75"/>
    <row r="194" s="94" customFormat="1" ht="12.75"/>
    <row r="195" s="94" customFormat="1" ht="12.75"/>
    <row r="196" s="94" customFormat="1" ht="12.75"/>
    <row r="197" s="94" customFormat="1" ht="12.75"/>
    <row r="198" s="94" customFormat="1" ht="12.75"/>
    <row r="199" s="94" customFormat="1" ht="12.75"/>
    <row r="200" s="94" customFormat="1" ht="12.75"/>
    <row r="201" s="94" customFormat="1" ht="12.75"/>
    <row r="202" s="94" customFormat="1" ht="12.75"/>
    <row r="203" s="94" customFormat="1" ht="12.75"/>
    <row r="204" s="94" customFormat="1" ht="12.75"/>
    <row r="205" s="94" customFormat="1" ht="12.75"/>
    <row r="206" s="94" customFormat="1" ht="12.75"/>
    <row r="207" s="94" customFormat="1" ht="12.75"/>
    <row r="208" s="94" customFormat="1" ht="12.75"/>
    <row r="209" s="94" customFormat="1" ht="12.75"/>
    <row r="210" s="94" customFormat="1" ht="12.75"/>
    <row r="211" s="94" customFormat="1" ht="12.75"/>
    <row r="212" s="94" customFormat="1" ht="12.75"/>
    <row r="213" s="94" customFormat="1" ht="12.75"/>
    <row r="214" s="94" customFormat="1" ht="12.75"/>
    <row r="215" s="94" customFormat="1" ht="12.75"/>
    <row r="216" s="94" customFormat="1" ht="12.75"/>
    <row r="217" s="94" customFormat="1" ht="12.75"/>
    <row r="218" s="94" customFormat="1" ht="12.75"/>
    <row r="219" s="94" customFormat="1" ht="12.75"/>
    <row r="220" s="94" customFormat="1" ht="12.75"/>
    <row r="221" s="94" customFormat="1" ht="12.75"/>
    <row r="222" s="94" customFormat="1" ht="12.75"/>
    <row r="223" s="94" customFormat="1" ht="12.75"/>
    <row r="224" s="94" customFormat="1" ht="12.75"/>
    <row r="225" s="94" customFormat="1" ht="12.75"/>
    <row r="226" s="94" customFormat="1" ht="12.75"/>
    <row r="227" s="94" customFormat="1" ht="12.75"/>
    <row r="228" s="94" customFormat="1" ht="12.75"/>
    <row r="229" s="94" customFormat="1" ht="12.75"/>
    <row r="230" s="94" customFormat="1" ht="12.75"/>
    <row r="231" s="94" customFormat="1" ht="12.75"/>
    <row r="232" s="94" customFormat="1" ht="12.75"/>
    <row r="233" s="94" customFormat="1" ht="12.75"/>
    <row r="234" s="94" customFormat="1" ht="12.75"/>
    <row r="235" s="94" customFormat="1" ht="12.75"/>
    <row r="236" s="94" customFormat="1" ht="12.75"/>
    <row r="237" s="94" customFormat="1" ht="12.75"/>
    <row r="238" s="94" customFormat="1" ht="12.75"/>
    <row r="239" s="94" customFormat="1" ht="12.75"/>
    <row r="240" s="94" customFormat="1" ht="12.75"/>
    <row r="241" s="94" customFormat="1" ht="12.75"/>
    <row r="242" s="94" customFormat="1" ht="12.75"/>
    <row r="243" s="94" customFormat="1" ht="12.75"/>
    <row r="244" s="94" customFormat="1" ht="12.75"/>
    <row r="245" s="94" customFormat="1" ht="12.75"/>
    <row r="246" s="94" customFormat="1" ht="12.75"/>
    <row r="247" s="94" customFormat="1" ht="12.75"/>
    <row r="248" s="94" customFormat="1" ht="12.75"/>
    <row r="249" s="94" customFormat="1" ht="12.75"/>
    <row r="250" s="94" customFormat="1" ht="12.75"/>
    <row r="251" s="94" customFormat="1" ht="12.75"/>
    <row r="252" s="94" customFormat="1" ht="12.75"/>
    <row r="253" s="94" customFormat="1" ht="12.75"/>
    <row r="254" s="94" customFormat="1" ht="12.75"/>
    <row r="255" s="94" customFormat="1" ht="12.75"/>
    <row r="256" s="94" customFormat="1" ht="12.75"/>
    <row r="257" s="94" customFormat="1" ht="12.75"/>
    <row r="258" s="94" customFormat="1" ht="12.75"/>
    <row r="259" s="94" customFormat="1" ht="12.75"/>
    <row r="260" s="94" customFormat="1" ht="12.75"/>
    <row r="261" s="94" customFormat="1" ht="12.75"/>
    <row r="262" s="94" customFormat="1" ht="12.75"/>
    <row r="263" s="94" customFormat="1" ht="12.75"/>
    <row r="264" s="94" customFormat="1" ht="12.75"/>
    <row r="265" s="94" customFormat="1" ht="12.75"/>
    <row r="266" s="94" customFormat="1" ht="12.75"/>
    <row r="267" s="94" customFormat="1" ht="12.75"/>
    <row r="268" s="94" customFormat="1" ht="12.75"/>
    <row r="269" s="94" customFormat="1" ht="12.75"/>
    <row r="270" s="94" customFormat="1" ht="12.75"/>
    <row r="271" s="94" customFormat="1" ht="12.75"/>
    <row r="272" s="94" customFormat="1" ht="12.75"/>
    <row r="273" s="94" customFormat="1" ht="12.75"/>
    <row r="274" s="94" customFormat="1" ht="12.75"/>
    <row r="275" s="94" customFormat="1" ht="12.75"/>
    <row r="276" s="94" customFormat="1" ht="12.75"/>
    <row r="277" s="94" customFormat="1" ht="12.75"/>
    <row r="278" s="94" customFormat="1" ht="12.75"/>
    <row r="279" s="94" customFormat="1" ht="12.75"/>
    <row r="280" s="94" customFormat="1" ht="12.75"/>
    <row r="281" s="94" customFormat="1" ht="12.75"/>
    <row r="282" s="94" customFormat="1" ht="12.75"/>
    <row r="283" s="94" customFormat="1" ht="12.75"/>
    <row r="284" s="94" customFormat="1" ht="12.75"/>
    <row r="285" s="94" customFormat="1" ht="12.75"/>
    <row r="286" s="94" customFormat="1" ht="12.75"/>
    <row r="287" s="94" customFormat="1" ht="12.75"/>
    <row r="288" s="94" customFormat="1" ht="12.75"/>
    <row r="289" s="94" customFormat="1" ht="12.75"/>
    <row r="290" s="94" customFormat="1" ht="12.75"/>
    <row r="291" s="94" customFormat="1" ht="12.75"/>
    <row r="292" s="94" customFormat="1" ht="12.75"/>
    <row r="293" s="94" customFormat="1" ht="12.75"/>
    <row r="294" s="94" customFormat="1" ht="12.75"/>
    <row r="295" s="94" customFormat="1" ht="12.75"/>
    <row r="296" s="94" customFormat="1" ht="12.75"/>
    <row r="297" s="94" customFormat="1" ht="12.75"/>
    <row r="298" s="94" customFormat="1" ht="12.75"/>
    <row r="299" s="94" customFormat="1" ht="12.75"/>
    <row r="300" s="94" customFormat="1" ht="12.75"/>
    <row r="301" s="94" customFormat="1" ht="12.75"/>
    <row r="302" s="94" customFormat="1" ht="12.75"/>
    <row r="303" s="94" customFormat="1" ht="12.75"/>
    <row r="304" s="94" customFormat="1" ht="12.75"/>
    <row r="305" s="94" customFormat="1" ht="12.75"/>
    <row r="306" s="94" customFormat="1" ht="12.75"/>
    <row r="307" s="94" customFormat="1" ht="12.75"/>
    <row r="308" s="94" customFormat="1" ht="12.75"/>
    <row r="309" s="94" customFormat="1" ht="12.75"/>
    <row r="310" s="94" customFormat="1" ht="12.75"/>
    <row r="311" s="94" customFormat="1" ht="12.75"/>
    <row r="312" s="94" customFormat="1" ht="12.75"/>
    <row r="313" s="94" customFormat="1" ht="12.75"/>
    <row r="314" s="94" customFormat="1" ht="12.75"/>
  </sheetData>
  <sheetProtection/>
  <mergeCells count="1">
    <mergeCell ref="A1:H1"/>
  </mergeCells>
  <printOptions horizontalCentered="1" verticalCentered="1"/>
  <pageMargins left="0.2362204724409449" right="0.2362204724409449" top="0.5905511811023623" bottom="0.3937007874015748" header="0.5118110236220472" footer="0.5118110236220472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pane xSplit="2" ySplit="5" topLeftCell="C6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A2" sqref="A2:P2"/>
    </sheetView>
  </sheetViews>
  <sheetFormatPr defaultColWidth="9.140625" defaultRowHeight="12.75"/>
  <cols>
    <col min="1" max="1" width="3.00390625" style="39" customWidth="1"/>
    <col min="2" max="2" width="29.00390625" style="39" bestFit="1" customWidth="1"/>
    <col min="3" max="3" width="11.00390625" style="6" bestFit="1" customWidth="1"/>
    <col min="4" max="4" width="4.421875" style="47" bestFit="1" customWidth="1"/>
    <col min="5" max="8" width="7.140625" style="7" bestFit="1" customWidth="1"/>
    <col min="9" max="9" width="6.00390625" style="6" bestFit="1" customWidth="1"/>
    <col min="10" max="10" width="6.7109375" style="6" bestFit="1" customWidth="1"/>
    <col min="11" max="11" width="2.57421875" style="6" customWidth="1"/>
    <col min="12" max="12" width="4.421875" style="6" bestFit="1" customWidth="1"/>
    <col min="13" max="13" width="7.140625" style="7" bestFit="1" customWidth="1"/>
    <col min="14" max="15" width="5.57421875" style="6" bestFit="1" customWidth="1"/>
    <col min="16" max="16" width="8.140625" style="6" bestFit="1" customWidth="1"/>
    <col min="17" max="16384" width="9.140625" style="6" customWidth="1"/>
  </cols>
  <sheetData>
    <row r="1" spans="1:2" ht="12.75">
      <c r="A1" s="4" t="s">
        <v>76</v>
      </c>
      <c r="B1" s="4"/>
    </row>
    <row r="2" spans="1:16" ht="68.25" customHeight="1">
      <c r="A2" s="158" t="s">
        <v>172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2" ht="12.75">
      <c r="A3" s="4" t="s">
        <v>67</v>
      </c>
      <c r="B3" s="4"/>
    </row>
    <row r="4" spans="1:2" ht="13.5" thickBot="1">
      <c r="A4" s="4" t="s">
        <v>68</v>
      </c>
      <c r="B4" s="4"/>
    </row>
    <row r="5" spans="1:16" s="1" customFormat="1" ht="113.25" customHeight="1">
      <c r="A5" s="24" t="s">
        <v>117</v>
      </c>
      <c r="B5" s="49" t="s">
        <v>118</v>
      </c>
      <c r="C5" s="25" t="s">
        <v>119</v>
      </c>
      <c r="D5" s="48" t="s">
        <v>120</v>
      </c>
      <c r="E5" s="68" t="s">
        <v>61</v>
      </c>
      <c r="F5" s="68" t="s">
        <v>121</v>
      </c>
      <c r="G5" s="68" t="s">
        <v>122</v>
      </c>
      <c r="H5" s="27" t="s">
        <v>63</v>
      </c>
      <c r="I5" s="28" t="s">
        <v>62</v>
      </c>
      <c r="J5" s="29" t="s">
        <v>64</v>
      </c>
      <c r="K5" s="44"/>
      <c r="L5" s="36" t="s">
        <v>116</v>
      </c>
      <c r="M5" s="21" t="s">
        <v>123</v>
      </c>
      <c r="N5" s="22" t="s">
        <v>124</v>
      </c>
      <c r="O5" s="22" t="s">
        <v>125</v>
      </c>
      <c r="P5" s="29" t="s">
        <v>140</v>
      </c>
    </row>
    <row r="6" spans="1:16" ht="12.75">
      <c r="A6" s="30">
        <v>1</v>
      </c>
      <c r="B6" s="3" t="s">
        <v>0</v>
      </c>
      <c r="C6" s="64">
        <v>31179</v>
      </c>
      <c r="D6" s="79">
        <v>1</v>
      </c>
      <c r="E6" s="103">
        <v>246</v>
      </c>
      <c r="F6" s="104">
        <v>111</v>
      </c>
      <c r="G6" s="104">
        <v>108</v>
      </c>
      <c r="H6" s="104">
        <v>219</v>
      </c>
      <c r="I6" s="72">
        <v>89.02439024390245</v>
      </c>
      <c r="J6" s="73">
        <v>-5.46379873247551</v>
      </c>
      <c r="K6" s="74"/>
      <c r="L6" s="75">
        <v>2</v>
      </c>
      <c r="M6" s="76">
        <v>215</v>
      </c>
      <c r="N6" s="77">
        <v>2</v>
      </c>
      <c r="O6" s="77">
        <v>2</v>
      </c>
      <c r="P6" s="73">
        <v>1.82648401826484</v>
      </c>
    </row>
    <row r="7" spans="1:16" ht="12.75">
      <c r="A7" s="30">
        <v>2</v>
      </c>
      <c r="B7" s="3" t="s">
        <v>131</v>
      </c>
      <c r="C7" s="64">
        <v>31179</v>
      </c>
      <c r="D7" s="79">
        <v>1</v>
      </c>
      <c r="E7" s="103">
        <v>431</v>
      </c>
      <c r="F7" s="104">
        <v>210</v>
      </c>
      <c r="G7" s="104">
        <v>188</v>
      </c>
      <c r="H7" s="104">
        <v>398</v>
      </c>
      <c r="I7" s="72">
        <v>92.34338747099768</v>
      </c>
      <c r="J7" s="73">
        <v>2.1519999111890655</v>
      </c>
      <c r="K7" s="74"/>
      <c r="L7" s="75">
        <v>2</v>
      </c>
      <c r="M7" s="76">
        <v>377</v>
      </c>
      <c r="N7" s="77">
        <v>10</v>
      </c>
      <c r="O7" s="77">
        <v>11</v>
      </c>
      <c r="P7" s="73">
        <v>5.276381909547738</v>
      </c>
    </row>
    <row r="8" spans="1:16" ht="12.75">
      <c r="A8" s="30">
        <v>3</v>
      </c>
      <c r="B8" s="3" t="s">
        <v>1</v>
      </c>
      <c r="C8" s="64">
        <v>31179</v>
      </c>
      <c r="D8" s="79">
        <v>55</v>
      </c>
      <c r="E8" s="103">
        <v>30498</v>
      </c>
      <c r="F8" s="105">
        <v>13385</v>
      </c>
      <c r="G8" s="105">
        <v>14323</v>
      </c>
      <c r="H8" s="104">
        <v>27708</v>
      </c>
      <c r="I8" s="72">
        <v>90.85185913830415</v>
      </c>
      <c r="J8" s="73">
        <v>0.9403904608880538</v>
      </c>
      <c r="K8" s="74"/>
      <c r="L8" s="75">
        <v>10</v>
      </c>
      <c r="M8" s="76">
        <v>26392</v>
      </c>
      <c r="N8" s="77">
        <v>432</v>
      </c>
      <c r="O8" s="77">
        <v>884</v>
      </c>
      <c r="P8" s="73">
        <v>4.7495308214234155</v>
      </c>
    </row>
    <row r="9" spans="1:16" ht="12.75">
      <c r="A9" s="30">
        <v>4</v>
      </c>
      <c r="B9" s="3" t="s">
        <v>2</v>
      </c>
      <c r="C9" s="64">
        <v>32320</v>
      </c>
      <c r="D9" s="79">
        <v>2</v>
      </c>
      <c r="E9" s="105">
        <v>1045</v>
      </c>
      <c r="F9" s="106">
        <v>0</v>
      </c>
      <c r="G9" s="106">
        <v>0</v>
      </c>
      <c r="H9" s="105">
        <v>939</v>
      </c>
      <c r="I9" s="72">
        <v>89.85645933014354</v>
      </c>
      <c r="J9" s="73">
        <v>4.183661653473649</v>
      </c>
      <c r="K9" s="74"/>
      <c r="L9" s="75">
        <v>3</v>
      </c>
      <c r="M9" s="76">
        <v>900</v>
      </c>
      <c r="N9" s="77">
        <v>17</v>
      </c>
      <c r="O9" s="77">
        <v>22</v>
      </c>
      <c r="P9" s="73">
        <v>4.15335463258786</v>
      </c>
    </row>
    <row r="10" spans="1:16" ht="12.75">
      <c r="A10" s="30">
        <v>5</v>
      </c>
      <c r="B10" s="3" t="s">
        <v>3</v>
      </c>
      <c r="C10" s="64">
        <v>31179</v>
      </c>
      <c r="D10" s="79">
        <v>1</v>
      </c>
      <c r="E10" s="105">
        <v>601</v>
      </c>
      <c r="F10" s="104">
        <v>294</v>
      </c>
      <c r="G10" s="104">
        <v>263</v>
      </c>
      <c r="H10" s="105">
        <v>557</v>
      </c>
      <c r="I10" s="72">
        <v>92.67886855241265</v>
      </c>
      <c r="J10" s="73">
        <v>0.04188225104279297</v>
      </c>
      <c r="K10" s="74"/>
      <c r="L10" s="75">
        <v>2</v>
      </c>
      <c r="M10" s="76">
        <v>539</v>
      </c>
      <c r="N10" s="77">
        <v>9</v>
      </c>
      <c r="O10" s="77">
        <v>9</v>
      </c>
      <c r="P10" s="73">
        <v>3.231597845601436</v>
      </c>
    </row>
    <row r="11" spans="1:16" ht="12.75">
      <c r="A11" s="30">
        <v>6</v>
      </c>
      <c r="B11" s="3" t="s">
        <v>4</v>
      </c>
      <c r="C11" s="64">
        <v>31179</v>
      </c>
      <c r="D11" s="79">
        <v>1</v>
      </c>
      <c r="E11" s="105">
        <v>251</v>
      </c>
      <c r="F11" s="104">
        <v>109</v>
      </c>
      <c r="G11" s="104">
        <v>108</v>
      </c>
      <c r="H11" s="105">
        <v>217</v>
      </c>
      <c r="I11" s="72">
        <v>86.45418326693228</v>
      </c>
      <c r="J11" s="73">
        <v>-4.899200191714343</v>
      </c>
      <c r="K11" s="74"/>
      <c r="L11" s="75">
        <v>1</v>
      </c>
      <c r="M11" s="76">
        <v>172</v>
      </c>
      <c r="N11" s="77">
        <v>36</v>
      </c>
      <c r="O11" s="77">
        <v>9</v>
      </c>
      <c r="P11" s="73">
        <v>20.737327188940093</v>
      </c>
    </row>
    <row r="12" spans="1:16" ht="12.75">
      <c r="A12" s="30">
        <v>7</v>
      </c>
      <c r="B12" s="3" t="s">
        <v>5</v>
      </c>
      <c r="C12" s="64">
        <v>31179</v>
      </c>
      <c r="D12" s="79">
        <v>2</v>
      </c>
      <c r="E12" s="105">
        <v>994</v>
      </c>
      <c r="F12" s="104">
        <v>437</v>
      </c>
      <c r="G12" s="104">
        <v>485</v>
      </c>
      <c r="H12" s="104">
        <v>922</v>
      </c>
      <c r="I12" s="72">
        <v>92.75653923541248</v>
      </c>
      <c r="J12" s="73">
        <v>2.6490123536920436</v>
      </c>
      <c r="K12" s="74"/>
      <c r="L12" s="75">
        <v>3</v>
      </c>
      <c r="M12" s="76">
        <v>889</v>
      </c>
      <c r="N12" s="77">
        <v>11</v>
      </c>
      <c r="O12" s="77">
        <v>22</v>
      </c>
      <c r="P12" s="73">
        <v>3.5791757049891544</v>
      </c>
    </row>
    <row r="13" spans="1:16" ht="12.75">
      <c r="A13" s="30">
        <v>8</v>
      </c>
      <c r="B13" s="3" t="s">
        <v>6</v>
      </c>
      <c r="C13" s="64">
        <v>31179</v>
      </c>
      <c r="D13" s="79">
        <v>2</v>
      </c>
      <c r="E13" s="105">
        <v>1128</v>
      </c>
      <c r="F13" s="104">
        <v>527</v>
      </c>
      <c r="G13" s="104">
        <v>511</v>
      </c>
      <c r="H13" s="105">
        <v>1038</v>
      </c>
      <c r="I13" s="72">
        <v>92.02127659574468</v>
      </c>
      <c r="J13" s="73">
        <v>1.1030122163299438</v>
      </c>
      <c r="K13" s="74"/>
      <c r="L13" s="75">
        <v>2</v>
      </c>
      <c r="M13" s="76">
        <v>991</v>
      </c>
      <c r="N13" s="77">
        <v>28</v>
      </c>
      <c r="O13" s="77">
        <v>19</v>
      </c>
      <c r="P13" s="73">
        <v>4.527938342967245</v>
      </c>
    </row>
    <row r="14" spans="1:16" ht="12.75">
      <c r="A14" s="30">
        <v>9</v>
      </c>
      <c r="B14" s="3" t="s">
        <v>7</v>
      </c>
      <c r="C14" s="64">
        <v>31179</v>
      </c>
      <c r="D14" s="79">
        <v>1</v>
      </c>
      <c r="E14" s="105">
        <v>120</v>
      </c>
      <c r="F14" s="104">
        <v>57</v>
      </c>
      <c r="G14" s="104">
        <v>59</v>
      </c>
      <c r="H14" s="105">
        <v>116</v>
      </c>
      <c r="I14" s="72">
        <v>96.66666666666667</v>
      </c>
      <c r="J14" s="73">
        <v>3.44632768361582</v>
      </c>
      <c r="K14" s="74"/>
      <c r="L14" s="75">
        <v>2</v>
      </c>
      <c r="M14" s="76">
        <v>116</v>
      </c>
      <c r="N14" s="102">
        <v>0</v>
      </c>
      <c r="O14" s="102">
        <v>0</v>
      </c>
      <c r="P14" s="73">
        <v>0</v>
      </c>
    </row>
    <row r="15" spans="1:16" ht="12.75">
      <c r="A15" s="30">
        <v>10</v>
      </c>
      <c r="B15" s="3" t="s">
        <v>8</v>
      </c>
      <c r="C15" s="64">
        <v>31179</v>
      </c>
      <c r="D15" s="79">
        <v>1</v>
      </c>
      <c r="E15" s="105">
        <v>207</v>
      </c>
      <c r="F15" s="104">
        <v>102</v>
      </c>
      <c r="G15" s="104">
        <v>90</v>
      </c>
      <c r="H15" s="105">
        <v>192</v>
      </c>
      <c r="I15" s="72">
        <v>92.7536231884058</v>
      </c>
      <c r="J15" s="73">
        <v>-0.9356971999437178</v>
      </c>
      <c r="K15" s="74"/>
      <c r="L15" s="75">
        <v>2</v>
      </c>
      <c r="M15" s="76">
        <v>189</v>
      </c>
      <c r="N15" s="77">
        <v>2</v>
      </c>
      <c r="O15" s="77">
        <v>1</v>
      </c>
      <c r="P15" s="73">
        <v>1.5625</v>
      </c>
    </row>
    <row r="16" spans="1:16" ht="12.75">
      <c r="A16" s="30">
        <v>11</v>
      </c>
      <c r="B16" s="3" t="s">
        <v>9</v>
      </c>
      <c r="C16" s="64">
        <v>31179</v>
      </c>
      <c r="D16" s="79">
        <v>1</v>
      </c>
      <c r="E16" s="105">
        <v>422</v>
      </c>
      <c r="F16" s="104">
        <v>212</v>
      </c>
      <c r="G16" s="104">
        <v>183</v>
      </c>
      <c r="H16" s="105">
        <v>395</v>
      </c>
      <c r="I16" s="72">
        <v>93.60189573459715</v>
      </c>
      <c r="J16" s="73">
        <v>1.955704088405497</v>
      </c>
      <c r="K16" s="74"/>
      <c r="L16" s="75">
        <v>2</v>
      </c>
      <c r="M16" s="76">
        <v>378</v>
      </c>
      <c r="N16" s="77">
        <v>11</v>
      </c>
      <c r="O16" s="77">
        <v>6</v>
      </c>
      <c r="P16" s="73">
        <v>4.30379746835443</v>
      </c>
    </row>
    <row r="17" spans="1:16" ht="12.75">
      <c r="A17" s="30">
        <v>12</v>
      </c>
      <c r="B17" s="3" t="s">
        <v>10</v>
      </c>
      <c r="C17" s="64">
        <v>31179</v>
      </c>
      <c r="D17" s="79">
        <v>2</v>
      </c>
      <c r="E17" s="105">
        <v>797</v>
      </c>
      <c r="F17" s="104">
        <v>349</v>
      </c>
      <c r="G17" s="104">
        <v>346</v>
      </c>
      <c r="H17" s="105">
        <v>695</v>
      </c>
      <c r="I17" s="72">
        <v>87.20200752823087</v>
      </c>
      <c r="J17" s="73">
        <v>7.250026735913934</v>
      </c>
      <c r="K17" s="74"/>
      <c r="L17" s="75">
        <v>2</v>
      </c>
      <c r="M17" s="76">
        <v>666</v>
      </c>
      <c r="N17" s="77">
        <v>10</v>
      </c>
      <c r="O17" s="77">
        <v>19</v>
      </c>
      <c r="P17" s="73">
        <v>4.172661870503598</v>
      </c>
    </row>
    <row r="18" spans="1:16" ht="12.75">
      <c r="A18" s="30">
        <v>13</v>
      </c>
      <c r="B18" s="3" t="s">
        <v>11</v>
      </c>
      <c r="C18" s="64">
        <v>31179</v>
      </c>
      <c r="D18" s="79">
        <v>1</v>
      </c>
      <c r="E18" s="105">
        <v>578</v>
      </c>
      <c r="F18" s="104">
        <v>282</v>
      </c>
      <c r="G18" s="104">
        <v>260</v>
      </c>
      <c r="H18" s="105">
        <v>542</v>
      </c>
      <c r="I18" s="72">
        <v>93.77162629757785</v>
      </c>
      <c r="J18" s="73">
        <v>0.17732024775578736</v>
      </c>
      <c r="K18" s="74"/>
      <c r="L18" s="75">
        <v>2</v>
      </c>
      <c r="M18" s="76">
        <v>529</v>
      </c>
      <c r="N18" s="77">
        <v>7</v>
      </c>
      <c r="O18" s="77">
        <v>6</v>
      </c>
      <c r="P18" s="73">
        <v>2.3985239852398523</v>
      </c>
    </row>
    <row r="19" spans="1:16" ht="12.75">
      <c r="A19" s="30">
        <v>14</v>
      </c>
      <c r="B19" s="3" t="s">
        <v>12</v>
      </c>
      <c r="C19" s="64">
        <v>31179</v>
      </c>
      <c r="D19" s="79">
        <v>1</v>
      </c>
      <c r="E19" s="105">
        <v>467</v>
      </c>
      <c r="F19" s="104">
        <v>208</v>
      </c>
      <c r="G19" s="104">
        <v>220</v>
      </c>
      <c r="H19" s="105">
        <v>428</v>
      </c>
      <c r="I19" s="72">
        <v>91.64882226980728</v>
      </c>
      <c r="J19" s="73">
        <v>-0.8197969770546365</v>
      </c>
      <c r="K19" s="74"/>
      <c r="L19" s="75">
        <v>2</v>
      </c>
      <c r="M19" s="76">
        <v>419</v>
      </c>
      <c r="N19" s="77">
        <v>3</v>
      </c>
      <c r="O19" s="77">
        <v>6</v>
      </c>
      <c r="P19" s="73">
        <v>2.102803738317757</v>
      </c>
    </row>
    <row r="20" spans="1:16" ht="12.75">
      <c r="A20" s="30">
        <v>15</v>
      </c>
      <c r="B20" s="3" t="s">
        <v>13</v>
      </c>
      <c r="C20" s="64">
        <v>31179</v>
      </c>
      <c r="D20" s="79">
        <v>1</v>
      </c>
      <c r="E20" s="105">
        <v>724</v>
      </c>
      <c r="F20" s="104">
        <v>347</v>
      </c>
      <c r="G20" s="104">
        <v>336</v>
      </c>
      <c r="H20" s="105">
        <v>683</v>
      </c>
      <c r="I20" s="72">
        <v>94.33701657458563</v>
      </c>
      <c r="J20" s="73">
        <v>1.5592387968078611</v>
      </c>
      <c r="K20" s="74"/>
      <c r="L20" s="75">
        <v>2</v>
      </c>
      <c r="M20" s="76">
        <v>656</v>
      </c>
      <c r="N20" s="77">
        <v>9</v>
      </c>
      <c r="O20" s="77">
        <v>18</v>
      </c>
      <c r="P20" s="73">
        <v>3.953147877013177</v>
      </c>
    </row>
    <row r="21" spans="1:16" ht="12.75">
      <c r="A21" s="30">
        <v>16</v>
      </c>
      <c r="B21" s="3" t="s">
        <v>14</v>
      </c>
      <c r="C21" s="64">
        <v>31179</v>
      </c>
      <c r="D21" s="79">
        <v>1</v>
      </c>
      <c r="E21" s="105">
        <v>101</v>
      </c>
      <c r="F21" s="104">
        <v>52</v>
      </c>
      <c r="G21" s="104">
        <v>45</v>
      </c>
      <c r="H21" s="105">
        <v>97</v>
      </c>
      <c r="I21" s="72">
        <v>96.03960396039604</v>
      </c>
      <c r="J21" s="73">
        <v>1.090109010901088</v>
      </c>
      <c r="K21" s="74"/>
      <c r="L21" s="75">
        <v>2</v>
      </c>
      <c r="M21" s="76">
        <v>96</v>
      </c>
      <c r="N21" s="102">
        <v>0</v>
      </c>
      <c r="O21" s="77">
        <v>1</v>
      </c>
      <c r="P21" s="73">
        <v>1.0309278350515463</v>
      </c>
    </row>
    <row r="22" spans="1:16" ht="12.75">
      <c r="A22" s="30">
        <v>17</v>
      </c>
      <c r="B22" s="3" t="s">
        <v>15</v>
      </c>
      <c r="C22" s="64">
        <v>31179</v>
      </c>
      <c r="D22" s="79">
        <v>1</v>
      </c>
      <c r="E22" s="105">
        <v>516</v>
      </c>
      <c r="F22" s="104">
        <v>249</v>
      </c>
      <c r="G22" s="104">
        <v>240</v>
      </c>
      <c r="H22" s="105">
        <v>489</v>
      </c>
      <c r="I22" s="72">
        <v>94.76744186046511</v>
      </c>
      <c r="J22" s="73">
        <v>2.401029646724652</v>
      </c>
      <c r="K22" s="74"/>
      <c r="L22" s="75">
        <v>2</v>
      </c>
      <c r="M22" s="76">
        <v>481</v>
      </c>
      <c r="N22" s="77">
        <v>7</v>
      </c>
      <c r="O22" s="77">
        <v>1</v>
      </c>
      <c r="P22" s="73">
        <v>1.6359918200409</v>
      </c>
    </row>
    <row r="23" spans="1:16" ht="12.75">
      <c r="A23" s="30">
        <v>18</v>
      </c>
      <c r="B23" s="3" t="s">
        <v>16</v>
      </c>
      <c r="C23" s="64">
        <v>31179</v>
      </c>
      <c r="D23" s="79">
        <v>1</v>
      </c>
      <c r="E23" s="105">
        <v>371</v>
      </c>
      <c r="F23" s="104">
        <v>165</v>
      </c>
      <c r="G23" s="104">
        <v>159</v>
      </c>
      <c r="H23" s="105">
        <v>324</v>
      </c>
      <c r="I23" s="72">
        <v>87.33153638814017</v>
      </c>
      <c r="J23" s="73">
        <v>0.6307691247130549</v>
      </c>
      <c r="K23" s="74"/>
      <c r="L23" s="75">
        <v>2</v>
      </c>
      <c r="M23" s="76">
        <v>315</v>
      </c>
      <c r="N23" s="77">
        <v>2</v>
      </c>
      <c r="O23" s="77">
        <v>7</v>
      </c>
      <c r="P23" s="73">
        <v>2.7777777777777777</v>
      </c>
    </row>
    <row r="24" spans="1:16" ht="12.75">
      <c r="A24" s="30">
        <v>19</v>
      </c>
      <c r="B24" s="3" t="s">
        <v>17</v>
      </c>
      <c r="C24" s="64">
        <v>31179</v>
      </c>
      <c r="D24" s="79">
        <v>3</v>
      </c>
      <c r="E24" s="105">
        <v>1435</v>
      </c>
      <c r="F24" s="104">
        <v>674</v>
      </c>
      <c r="G24" s="104">
        <v>640</v>
      </c>
      <c r="H24" s="105">
        <v>1314</v>
      </c>
      <c r="I24" s="72">
        <v>91.56794425087108</v>
      </c>
      <c r="J24" s="73">
        <v>0.4811576988773396</v>
      </c>
      <c r="K24" s="74"/>
      <c r="L24" s="75">
        <v>2</v>
      </c>
      <c r="M24" s="76">
        <v>1234</v>
      </c>
      <c r="N24" s="77">
        <v>41</v>
      </c>
      <c r="O24" s="77">
        <v>39</v>
      </c>
      <c r="P24" s="73">
        <v>6.0882800608828</v>
      </c>
    </row>
    <row r="25" spans="1:16" ht="12.75">
      <c r="A25" s="30">
        <v>20</v>
      </c>
      <c r="B25" s="3" t="s">
        <v>132</v>
      </c>
      <c r="C25" s="64">
        <v>31179</v>
      </c>
      <c r="D25" s="79">
        <v>5</v>
      </c>
      <c r="E25" s="105">
        <v>3667</v>
      </c>
      <c r="F25" s="104">
        <v>1632</v>
      </c>
      <c r="G25" s="104">
        <v>1680</v>
      </c>
      <c r="H25" s="105">
        <v>3312</v>
      </c>
      <c r="I25" s="72">
        <v>90.31906190346332</v>
      </c>
      <c r="J25" s="73">
        <v>1.529179753420209</v>
      </c>
      <c r="K25" s="74"/>
      <c r="L25" s="75">
        <v>2</v>
      </c>
      <c r="M25" s="76">
        <v>3091</v>
      </c>
      <c r="N25" s="77">
        <v>90</v>
      </c>
      <c r="O25" s="77">
        <v>131</v>
      </c>
      <c r="P25" s="73">
        <v>6.672705314009662</v>
      </c>
    </row>
    <row r="26" spans="1:16" ht="12.75">
      <c r="A26" s="30">
        <v>21</v>
      </c>
      <c r="B26" s="3" t="s">
        <v>18</v>
      </c>
      <c r="C26" s="64">
        <v>31179</v>
      </c>
      <c r="D26" s="79">
        <v>2</v>
      </c>
      <c r="E26" s="105">
        <v>1266</v>
      </c>
      <c r="F26" s="104">
        <v>575</v>
      </c>
      <c r="G26" s="104">
        <v>552</v>
      </c>
      <c r="H26" s="105">
        <v>1127</v>
      </c>
      <c r="I26" s="72">
        <v>89.02053712480253</v>
      </c>
      <c r="J26" s="73">
        <v>-2.9416378160958203</v>
      </c>
      <c r="K26" s="74"/>
      <c r="L26" s="75">
        <v>3</v>
      </c>
      <c r="M26" s="76">
        <v>1094</v>
      </c>
      <c r="N26" s="77">
        <v>19</v>
      </c>
      <c r="O26" s="77">
        <v>14</v>
      </c>
      <c r="P26" s="73">
        <v>2.9281277728482697</v>
      </c>
    </row>
    <row r="27" spans="1:16" ht="12.75">
      <c r="A27" s="30">
        <v>22</v>
      </c>
      <c r="B27" s="3" t="s">
        <v>19</v>
      </c>
      <c r="C27" s="64">
        <v>31179</v>
      </c>
      <c r="D27" s="79">
        <v>3</v>
      </c>
      <c r="E27" s="105">
        <v>2179</v>
      </c>
      <c r="F27" s="104">
        <v>1045</v>
      </c>
      <c r="G27" s="104">
        <v>917</v>
      </c>
      <c r="H27" s="105">
        <v>1962</v>
      </c>
      <c r="I27" s="72">
        <v>90.04130335016062</v>
      </c>
      <c r="J27" s="73">
        <v>3.76969841188901</v>
      </c>
      <c r="K27" s="74"/>
      <c r="L27" s="75">
        <v>3</v>
      </c>
      <c r="M27" s="76">
        <v>1894</v>
      </c>
      <c r="N27" s="77">
        <v>23</v>
      </c>
      <c r="O27" s="77">
        <v>45</v>
      </c>
      <c r="P27" s="73">
        <v>3.4658511722731906</v>
      </c>
    </row>
    <row r="28" spans="1:16" ht="12.75">
      <c r="A28" s="30">
        <v>23</v>
      </c>
      <c r="B28" s="3" t="s">
        <v>20</v>
      </c>
      <c r="C28" s="64">
        <v>31179</v>
      </c>
      <c r="D28" s="79">
        <v>3</v>
      </c>
      <c r="E28" s="105">
        <v>2007</v>
      </c>
      <c r="F28" s="104">
        <v>898</v>
      </c>
      <c r="G28" s="104">
        <v>914</v>
      </c>
      <c r="H28" s="105">
        <v>1812</v>
      </c>
      <c r="I28" s="72">
        <v>90.28400597907324</v>
      </c>
      <c r="J28" s="73">
        <v>0.4370672035630321</v>
      </c>
      <c r="K28" s="74"/>
      <c r="L28" s="75">
        <v>2</v>
      </c>
      <c r="M28" s="76">
        <v>1731</v>
      </c>
      <c r="N28" s="77">
        <v>52</v>
      </c>
      <c r="O28" s="77">
        <v>29</v>
      </c>
      <c r="P28" s="73">
        <v>4.470198675496689</v>
      </c>
    </row>
    <row r="29" spans="1:16" ht="12.75">
      <c r="A29" s="30">
        <v>24</v>
      </c>
      <c r="B29" s="3" t="s">
        <v>21</v>
      </c>
      <c r="C29" s="64">
        <v>31179</v>
      </c>
      <c r="D29" s="79">
        <v>1</v>
      </c>
      <c r="E29" s="105">
        <v>356</v>
      </c>
      <c r="F29" s="104">
        <v>150</v>
      </c>
      <c r="G29" s="104">
        <v>128</v>
      </c>
      <c r="H29" s="105">
        <v>278</v>
      </c>
      <c r="I29" s="72">
        <v>78.08988764044943</v>
      </c>
      <c r="J29" s="73">
        <v>5.913579100504535</v>
      </c>
      <c r="K29" s="74"/>
      <c r="L29" s="75">
        <v>2</v>
      </c>
      <c r="M29" s="76">
        <v>254</v>
      </c>
      <c r="N29" s="77">
        <v>14</v>
      </c>
      <c r="O29" s="77">
        <v>10</v>
      </c>
      <c r="P29" s="73">
        <v>8.633093525179856</v>
      </c>
    </row>
    <row r="30" spans="1:16" ht="12.75">
      <c r="A30" s="30">
        <v>25</v>
      </c>
      <c r="B30" s="3" t="s">
        <v>22</v>
      </c>
      <c r="C30" s="64">
        <v>31179</v>
      </c>
      <c r="D30" s="79">
        <v>1</v>
      </c>
      <c r="E30" s="105">
        <v>161</v>
      </c>
      <c r="F30" s="104">
        <v>78</v>
      </c>
      <c r="G30" s="104">
        <v>63</v>
      </c>
      <c r="H30" s="105">
        <v>141</v>
      </c>
      <c r="I30" s="72">
        <v>87.5776397515528</v>
      </c>
      <c r="J30" s="73">
        <v>-1.1016055314660775</v>
      </c>
      <c r="K30" s="74"/>
      <c r="L30" s="75">
        <v>2</v>
      </c>
      <c r="M30" s="76">
        <v>109</v>
      </c>
      <c r="N30" s="77">
        <v>16</v>
      </c>
      <c r="O30" s="77">
        <v>16</v>
      </c>
      <c r="P30" s="73">
        <v>22.69503546099291</v>
      </c>
    </row>
    <row r="31" spans="1:16" ht="12.75">
      <c r="A31" s="30">
        <v>26</v>
      </c>
      <c r="B31" s="3" t="s">
        <v>23</v>
      </c>
      <c r="C31" s="64">
        <v>31179</v>
      </c>
      <c r="D31" s="79">
        <v>1</v>
      </c>
      <c r="E31" s="105">
        <v>333</v>
      </c>
      <c r="F31" s="104">
        <v>151</v>
      </c>
      <c r="G31" s="104">
        <v>133</v>
      </c>
      <c r="H31" s="105">
        <v>284</v>
      </c>
      <c r="I31" s="72">
        <v>85.28528528528528</v>
      </c>
      <c r="J31" s="73">
        <v>-3.217388511506158</v>
      </c>
      <c r="K31" s="74"/>
      <c r="L31" s="75">
        <v>2</v>
      </c>
      <c r="M31" s="76">
        <v>260</v>
      </c>
      <c r="N31" s="77">
        <v>14</v>
      </c>
      <c r="O31" s="77">
        <v>10</v>
      </c>
      <c r="P31" s="73">
        <v>8.450704225352112</v>
      </c>
    </row>
    <row r="32" spans="1:16" ht="12.75">
      <c r="A32" s="30">
        <v>27</v>
      </c>
      <c r="B32" s="3" t="s">
        <v>133</v>
      </c>
      <c r="C32" s="64">
        <v>31179</v>
      </c>
      <c r="D32" s="79">
        <v>2</v>
      </c>
      <c r="E32" s="105">
        <v>1189</v>
      </c>
      <c r="F32" s="104">
        <v>545</v>
      </c>
      <c r="G32" s="104">
        <v>559</v>
      </c>
      <c r="H32" s="105">
        <v>1104</v>
      </c>
      <c r="I32" s="72">
        <v>92.8511354079058</v>
      </c>
      <c r="J32" s="73">
        <v>0.006458270034940483</v>
      </c>
      <c r="K32" s="74"/>
      <c r="L32" s="75">
        <v>2</v>
      </c>
      <c r="M32" s="76">
        <v>1051</v>
      </c>
      <c r="N32" s="77">
        <v>28</v>
      </c>
      <c r="O32" s="77">
        <v>25</v>
      </c>
      <c r="P32" s="73">
        <v>4.800724637681159</v>
      </c>
    </row>
    <row r="33" spans="1:16" ht="12.75">
      <c r="A33" s="30">
        <v>28</v>
      </c>
      <c r="B33" s="3" t="s">
        <v>24</v>
      </c>
      <c r="C33" s="64">
        <v>31179</v>
      </c>
      <c r="D33" s="79">
        <v>1</v>
      </c>
      <c r="E33" s="105">
        <v>382</v>
      </c>
      <c r="F33" s="104">
        <v>151</v>
      </c>
      <c r="G33" s="104">
        <v>147</v>
      </c>
      <c r="H33" s="105">
        <v>298</v>
      </c>
      <c r="I33" s="72">
        <v>78.01047120418848</v>
      </c>
      <c r="J33" s="73">
        <v>-1.5461790421169468</v>
      </c>
      <c r="K33" s="74"/>
      <c r="L33" s="75">
        <v>2</v>
      </c>
      <c r="M33" s="76">
        <v>268</v>
      </c>
      <c r="N33" s="77">
        <v>16</v>
      </c>
      <c r="O33" s="77">
        <v>14</v>
      </c>
      <c r="P33" s="73">
        <v>10.06711409395973</v>
      </c>
    </row>
    <row r="34" spans="1:16" ht="12.75">
      <c r="A34" s="30">
        <v>29</v>
      </c>
      <c r="B34" s="3" t="s">
        <v>25</v>
      </c>
      <c r="C34" s="64">
        <v>31179</v>
      </c>
      <c r="D34" s="79">
        <v>1</v>
      </c>
      <c r="E34" s="105">
        <v>453</v>
      </c>
      <c r="F34" s="104">
        <v>218</v>
      </c>
      <c r="G34" s="104">
        <v>201</v>
      </c>
      <c r="H34" s="105">
        <v>419</v>
      </c>
      <c r="I34" s="72">
        <v>92.49448123620309</v>
      </c>
      <c r="J34" s="73">
        <v>-1.2428925011706582</v>
      </c>
      <c r="K34" s="74"/>
      <c r="L34" s="75">
        <v>2</v>
      </c>
      <c r="M34" s="76">
        <v>412</v>
      </c>
      <c r="N34" s="102">
        <v>0</v>
      </c>
      <c r="O34" s="77">
        <v>7</v>
      </c>
      <c r="P34" s="73">
        <v>1.6706443914081146</v>
      </c>
    </row>
    <row r="35" spans="1:16" ht="12.75">
      <c r="A35" s="30">
        <v>30</v>
      </c>
      <c r="B35" s="3" t="s">
        <v>26</v>
      </c>
      <c r="C35" s="64">
        <v>31179</v>
      </c>
      <c r="D35" s="79">
        <v>1</v>
      </c>
      <c r="E35" s="105">
        <v>726</v>
      </c>
      <c r="F35" s="104">
        <v>342</v>
      </c>
      <c r="G35" s="104">
        <v>332</v>
      </c>
      <c r="H35" s="105">
        <v>674</v>
      </c>
      <c r="I35" s="72">
        <v>92.8374655647383</v>
      </c>
      <c r="J35" s="73">
        <v>2.3410116640290823</v>
      </c>
      <c r="K35" s="74"/>
      <c r="L35" s="75">
        <v>2</v>
      </c>
      <c r="M35" s="76">
        <v>648</v>
      </c>
      <c r="N35" s="77">
        <v>12</v>
      </c>
      <c r="O35" s="77">
        <v>14</v>
      </c>
      <c r="P35" s="73">
        <v>3.857566765578635</v>
      </c>
    </row>
    <row r="36" spans="1:16" ht="12.75">
      <c r="A36" s="30">
        <v>31</v>
      </c>
      <c r="B36" s="3" t="s">
        <v>27</v>
      </c>
      <c r="C36" s="64">
        <v>31179</v>
      </c>
      <c r="D36" s="79">
        <v>2</v>
      </c>
      <c r="E36" s="105">
        <v>1586</v>
      </c>
      <c r="F36" s="104">
        <v>773</v>
      </c>
      <c r="G36" s="104">
        <v>730</v>
      </c>
      <c r="H36" s="105">
        <v>1503</v>
      </c>
      <c r="I36" s="72">
        <v>94.76670870113493</v>
      </c>
      <c r="J36" s="73">
        <v>0.9500775710709632</v>
      </c>
      <c r="K36" s="74"/>
      <c r="L36" s="75">
        <v>3</v>
      </c>
      <c r="M36" s="76">
        <v>1451</v>
      </c>
      <c r="N36" s="77">
        <v>23</v>
      </c>
      <c r="O36" s="77">
        <v>29</v>
      </c>
      <c r="P36" s="73">
        <v>3.4597471723220226</v>
      </c>
    </row>
    <row r="37" spans="1:16" ht="12.75">
      <c r="A37" s="30">
        <v>32</v>
      </c>
      <c r="B37" s="3" t="s">
        <v>134</v>
      </c>
      <c r="C37" s="64">
        <v>31179</v>
      </c>
      <c r="D37" s="79">
        <v>1</v>
      </c>
      <c r="E37" s="105">
        <v>203</v>
      </c>
      <c r="F37" s="104">
        <v>94</v>
      </c>
      <c r="G37" s="104">
        <v>94</v>
      </c>
      <c r="H37" s="105">
        <v>188</v>
      </c>
      <c r="I37" s="72">
        <v>92.61083743842364</v>
      </c>
      <c r="J37" s="73">
        <v>2.272673187215915</v>
      </c>
      <c r="K37" s="74"/>
      <c r="L37" s="75">
        <v>3</v>
      </c>
      <c r="M37" s="76">
        <v>183</v>
      </c>
      <c r="N37" s="102">
        <v>0</v>
      </c>
      <c r="O37" s="77">
        <v>5</v>
      </c>
      <c r="P37" s="73">
        <v>2.6595744680851063</v>
      </c>
    </row>
    <row r="38" spans="1:16" ht="12.75">
      <c r="A38" s="30">
        <v>33</v>
      </c>
      <c r="B38" s="3" t="s">
        <v>28</v>
      </c>
      <c r="C38" s="64">
        <v>31179</v>
      </c>
      <c r="D38" s="79">
        <v>1</v>
      </c>
      <c r="E38" s="105">
        <v>628</v>
      </c>
      <c r="F38" s="104">
        <v>281</v>
      </c>
      <c r="G38" s="104">
        <v>271</v>
      </c>
      <c r="H38" s="105">
        <v>552</v>
      </c>
      <c r="I38" s="72">
        <v>87.89808917197452</v>
      </c>
      <c r="J38" s="73">
        <v>3.4499286368574644</v>
      </c>
      <c r="K38" s="74"/>
      <c r="L38" s="75">
        <v>3</v>
      </c>
      <c r="M38" s="76">
        <v>530</v>
      </c>
      <c r="N38" s="77">
        <v>5</v>
      </c>
      <c r="O38" s="77">
        <v>17</v>
      </c>
      <c r="P38" s="73">
        <v>3.985507246376811</v>
      </c>
    </row>
    <row r="39" spans="1:16" ht="12.75">
      <c r="A39" s="30">
        <v>34</v>
      </c>
      <c r="B39" s="3" t="s">
        <v>135</v>
      </c>
      <c r="C39" s="64">
        <v>31179</v>
      </c>
      <c r="D39" s="79">
        <v>2</v>
      </c>
      <c r="E39" s="105">
        <v>854</v>
      </c>
      <c r="F39" s="104">
        <v>364</v>
      </c>
      <c r="G39" s="104">
        <v>400</v>
      </c>
      <c r="H39" s="105">
        <v>764</v>
      </c>
      <c r="I39" s="72">
        <v>89.46135831381733</v>
      </c>
      <c r="J39" s="73">
        <v>-0.5866033168781115</v>
      </c>
      <c r="K39" s="74"/>
      <c r="L39" s="75">
        <v>2</v>
      </c>
      <c r="M39" s="76">
        <v>713</v>
      </c>
      <c r="N39" s="77">
        <v>21</v>
      </c>
      <c r="O39" s="77">
        <v>30</v>
      </c>
      <c r="P39" s="73">
        <v>6.675392670157068</v>
      </c>
    </row>
    <row r="40" spans="1:16" ht="12.75">
      <c r="A40" s="30">
        <v>35</v>
      </c>
      <c r="B40" s="3" t="s">
        <v>29</v>
      </c>
      <c r="C40" s="64">
        <v>31179</v>
      </c>
      <c r="D40" s="79">
        <v>1</v>
      </c>
      <c r="E40" s="105">
        <v>384</v>
      </c>
      <c r="F40" s="104">
        <v>181</v>
      </c>
      <c r="G40" s="104">
        <v>181</v>
      </c>
      <c r="H40" s="105">
        <v>362</v>
      </c>
      <c r="I40" s="72">
        <v>94.27083333333333</v>
      </c>
      <c r="J40" s="73">
        <v>4.868659420289845</v>
      </c>
      <c r="K40" s="74"/>
      <c r="L40" s="75">
        <v>2</v>
      </c>
      <c r="M40" s="76">
        <v>341</v>
      </c>
      <c r="N40" s="77">
        <v>14</v>
      </c>
      <c r="O40" s="77">
        <v>7</v>
      </c>
      <c r="P40" s="73">
        <v>5.801104972375691</v>
      </c>
    </row>
    <row r="41" spans="1:16" ht="12.75">
      <c r="A41" s="30">
        <v>36</v>
      </c>
      <c r="B41" s="3" t="s">
        <v>30</v>
      </c>
      <c r="C41" s="64">
        <v>31179</v>
      </c>
      <c r="D41" s="79">
        <v>1</v>
      </c>
      <c r="E41" s="105">
        <v>316</v>
      </c>
      <c r="F41" s="104">
        <v>142</v>
      </c>
      <c r="G41" s="104">
        <v>142</v>
      </c>
      <c r="H41" s="105">
        <v>284</v>
      </c>
      <c r="I41" s="72">
        <v>89.87341772151899</v>
      </c>
      <c r="J41" s="73">
        <v>-2.458850649088035</v>
      </c>
      <c r="K41" s="74"/>
      <c r="L41" s="75">
        <v>2</v>
      </c>
      <c r="M41" s="76">
        <v>196</v>
      </c>
      <c r="N41" s="77">
        <v>81</v>
      </c>
      <c r="O41" s="77">
        <v>7</v>
      </c>
      <c r="P41" s="73">
        <v>30.985915492957744</v>
      </c>
    </row>
    <row r="42" spans="1:16" ht="12.75">
      <c r="A42" s="30">
        <v>37</v>
      </c>
      <c r="B42" s="3" t="s">
        <v>31</v>
      </c>
      <c r="C42" s="64">
        <v>31179</v>
      </c>
      <c r="D42" s="79">
        <v>2</v>
      </c>
      <c r="E42" s="105">
        <v>1112</v>
      </c>
      <c r="F42" s="104">
        <v>524</v>
      </c>
      <c r="G42" s="104">
        <v>508</v>
      </c>
      <c r="H42" s="105">
        <v>1032</v>
      </c>
      <c r="I42" s="72">
        <v>92.80575539568345</v>
      </c>
      <c r="J42" s="73">
        <v>1.1543792488944575</v>
      </c>
      <c r="K42" s="74"/>
      <c r="L42" s="75">
        <v>3</v>
      </c>
      <c r="M42" s="76">
        <v>954</v>
      </c>
      <c r="N42" s="77">
        <v>52</v>
      </c>
      <c r="O42" s="77">
        <v>26</v>
      </c>
      <c r="P42" s="73">
        <v>7.55813953488372</v>
      </c>
    </row>
    <row r="43" spans="1:16" ht="12.75">
      <c r="A43" s="30">
        <v>38</v>
      </c>
      <c r="B43" s="3" t="s">
        <v>136</v>
      </c>
      <c r="C43" s="64">
        <v>31179</v>
      </c>
      <c r="D43" s="79">
        <v>1</v>
      </c>
      <c r="E43" s="105">
        <v>362</v>
      </c>
      <c r="F43" s="104">
        <v>167</v>
      </c>
      <c r="G43" s="104">
        <v>145</v>
      </c>
      <c r="H43" s="105">
        <v>312</v>
      </c>
      <c r="I43" s="72">
        <v>86.1878453038674</v>
      </c>
      <c r="J43" s="73">
        <v>2.6512599380137516</v>
      </c>
      <c r="K43" s="74"/>
      <c r="L43" s="75">
        <v>2</v>
      </c>
      <c r="M43" s="76">
        <v>280</v>
      </c>
      <c r="N43" s="77">
        <v>16</v>
      </c>
      <c r="O43" s="77">
        <v>16</v>
      </c>
      <c r="P43" s="73">
        <v>10.256410256410255</v>
      </c>
    </row>
    <row r="44" spans="1:16" ht="12.75">
      <c r="A44" s="30">
        <v>39</v>
      </c>
      <c r="B44" s="3" t="s">
        <v>127</v>
      </c>
      <c r="C44" s="64">
        <v>31179</v>
      </c>
      <c r="D44" s="79">
        <v>1</v>
      </c>
      <c r="E44" s="105">
        <v>81</v>
      </c>
      <c r="F44" s="104">
        <v>35</v>
      </c>
      <c r="G44" s="104">
        <v>33</v>
      </c>
      <c r="H44" s="104">
        <v>68</v>
      </c>
      <c r="I44" s="72">
        <v>83.95061728395062</v>
      </c>
      <c r="J44" s="73">
        <v>-6.716049382716051</v>
      </c>
      <c r="K44" s="74"/>
      <c r="L44" s="75">
        <v>2</v>
      </c>
      <c r="M44" s="76">
        <v>68</v>
      </c>
      <c r="N44" s="77">
        <v>0</v>
      </c>
      <c r="O44" s="77">
        <v>0</v>
      </c>
      <c r="P44" s="73">
        <v>0</v>
      </c>
    </row>
    <row r="45" spans="1:16" ht="12.75">
      <c r="A45" s="30">
        <v>40</v>
      </c>
      <c r="B45" s="3" t="s">
        <v>137</v>
      </c>
      <c r="C45" s="64">
        <v>32320</v>
      </c>
      <c r="D45" s="79">
        <v>2</v>
      </c>
      <c r="E45" s="105">
        <v>1257</v>
      </c>
      <c r="F45" s="101">
        <v>0</v>
      </c>
      <c r="G45" s="107">
        <v>0</v>
      </c>
      <c r="H45" s="104">
        <v>1135</v>
      </c>
      <c r="I45" s="72">
        <v>90.29435163086714</v>
      </c>
      <c r="J45" s="73">
        <v>-0.37345658831094397</v>
      </c>
      <c r="K45" s="74"/>
      <c r="L45" s="75">
        <v>2</v>
      </c>
      <c r="M45" s="76">
        <v>1090</v>
      </c>
      <c r="N45" s="77">
        <v>25</v>
      </c>
      <c r="O45" s="77">
        <v>20</v>
      </c>
      <c r="P45" s="73">
        <v>3.9647577092511015</v>
      </c>
    </row>
    <row r="46" spans="1:16" ht="12.75">
      <c r="A46" s="30">
        <v>41</v>
      </c>
      <c r="B46" s="3" t="s">
        <v>138</v>
      </c>
      <c r="C46" s="64">
        <v>31179</v>
      </c>
      <c r="D46" s="79">
        <v>1</v>
      </c>
      <c r="E46" s="105">
        <v>604</v>
      </c>
      <c r="F46" s="104">
        <v>280</v>
      </c>
      <c r="G46" s="104">
        <v>257</v>
      </c>
      <c r="H46" s="104">
        <v>537</v>
      </c>
      <c r="I46" s="72">
        <v>88.90728476821192</v>
      </c>
      <c r="J46" s="73">
        <v>1.2571990049186184</v>
      </c>
      <c r="K46" s="74"/>
      <c r="L46" s="75">
        <v>3</v>
      </c>
      <c r="M46" s="76">
        <v>525</v>
      </c>
      <c r="N46" s="77">
        <v>5</v>
      </c>
      <c r="O46" s="77">
        <v>7</v>
      </c>
      <c r="P46" s="73">
        <v>2.2346368715083798</v>
      </c>
    </row>
    <row r="47" spans="1:16" ht="12.75">
      <c r="A47" s="30">
        <v>42</v>
      </c>
      <c r="B47" s="3" t="s">
        <v>32</v>
      </c>
      <c r="C47" s="64">
        <v>31179</v>
      </c>
      <c r="D47" s="79">
        <v>1</v>
      </c>
      <c r="E47" s="105">
        <v>382</v>
      </c>
      <c r="F47" s="104">
        <v>165</v>
      </c>
      <c r="G47" s="104">
        <v>175</v>
      </c>
      <c r="H47" s="104">
        <v>340</v>
      </c>
      <c r="I47" s="72">
        <v>89.00523560209425</v>
      </c>
      <c r="J47" s="73">
        <v>2.0600658893005175</v>
      </c>
      <c r="K47" s="74"/>
      <c r="L47" s="75">
        <v>2</v>
      </c>
      <c r="M47" s="76">
        <v>336</v>
      </c>
      <c r="N47" s="77">
        <v>2</v>
      </c>
      <c r="O47" s="77">
        <v>2</v>
      </c>
      <c r="P47" s="73">
        <v>1.1764705882352942</v>
      </c>
    </row>
    <row r="48" spans="1:16" ht="12.75">
      <c r="A48" s="30">
        <v>43</v>
      </c>
      <c r="B48" s="3" t="s">
        <v>33</v>
      </c>
      <c r="C48" s="64">
        <v>31179</v>
      </c>
      <c r="D48" s="79">
        <v>2</v>
      </c>
      <c r="E48" s="105">
        <v>1039</v>
      </c>
      <c r="F48" s="104">
        <v>458</v>
      </c>
      <c r="G48" s="104">
        <v>477</v>
      </c>
      <c r="H48" s="104">
        <v>935</v>
      </c>
      <c r="I48" s="72">
        <v>89.99037536092396</v>
      </c>
      <c r="J48" s="73">
        <v>0.41349197599103604</v>
      </c>
      <c r="K48" s="74"/>
      <c r="L48" s="75">
        <v>2</v>
      </c>
      <c r="M48" s="76">
        <v>903</v>
      </c>
      <c r="N48" s="77">
        <v>18</v>
      </c>
      <c r="O48" s="77">
        <v>14</v>
      </c>
      <c r="P48" s="73">
        <v>3.4224598930481283</v>
      </c>
    </row>
    <row r="49" spans="1:16" ht="12.75">
      <c r="A49" s="30">
        <v>44</v>
      </c>
      <c r="B49" s="3" t="s">
        <v>34</v>
      </c>
      <c r="C49" s="64">
        <v>31179</v>
      </c>
      <c r="D49" s="79">
        <v>3</v>
      </c>
      <c r="E49" s="105">
        <v>1339</v>
      </c>
      <c r="F49" s="104">
        <v>618</v>
      </c>
      <c r="G49" s="104">
        <v>628</v>
      </c>
      <c r="H49" s="104">
        <v>1246</v>
      </c>
      <c r="I49" s="72">
        <v>93.05451829723674</v>
      </c>
      <c r="J49" s="73">
        <v>2.321238684021594</v>
      </c>
      <c r="K49" s="74"/>
      <c r="L49" s="75">
        <v>2</v>
      </c>
      <c r="M49" s="76">
        <v>1224</v>
      </c>
      <c r="N49" s="77">
        <v>7</v>
      </c>
      <c r="O49" s="77">
        <v>15</v>
      </c>
      <c r="P49" s="73">
        <v>1.7656500802568218</v>
      </c>
    </row>
    <row r="50" spans="1:16" ht="12.75">
      <c r="A50" s="30">
        <v>45</v>
      </c>
      <c r="B50" s="3" t="s">
        <v>35</v>
      </c>
      <c r="C50" s="64">
        <v>31179</v>
      </c>
      <c r="D50" s="79">
        <v>4</v>
      </c>
      <c r="E50" s="105">
        <v>1713</v>
      </c>
      <c r="F50" s="104">
        <v>815</v>
      </c>
      <c r="G50" s="104">
        <v>741</v>
      </c>
      <c r="H50" s="104">
        <v>1556</v>
      </c>
      <c r="I50" s="72">
        <v>90.8347927612376</v>
      </c>
      <c r="J50" s="73">
        <v>-0.32336415034397703</v>
      </c>
      <c r="K50" s="74"/>
      <c r="L50" s="75">
        <v>3</v>
      </c>
      <c r="M50" s="76">
        <v>1474</v>
      </c>
      <c r="N50" s="77">
        <v>32</v>
      </c>
      <c r="O50" s="77">
        <v>50</v>
      </c>
      <c r="P50" s="73">
        <v>5.269922879177378</v>
      </c>
    </row>
    <row r="51" spans="1:16" ht="12.75">
      <c r="A51" s="30">
        <v>46</v>
      </c>
      <c r="B51" s="3" t="s">
        <v>36</v>
      </c>
      <c r="C51" s="64">
        <v>31179</v>
      </c>
      <c r="D51" s="79">
        <v>1</v>
      </c>
      <c r="E51" s="105">
        <v>124</v>
      </c>
      <c r="F51" s="104">
        <v>60</v>
      </c>
      <c r="G51" s="104">
        <v>51</v>
      </c>
      <c r="H51" s="104">
        <v>111</v>
      </c>
      <c r="I51" s="72">
        <v>89.51612903225806</v>
      </c>
      <c r="J51" s="73">
        <v>-5.721966205837177</v>
      </c>
      <c r="K51" s="74"/>
      <c r="L51" s="75">
        <v>1</v>
      </c>
      <c r="M51" s="76">
        <v>101</v>
      </c>
      <c r="N51" s="77">
        <v>6</v>
      </c>
      <c r="O51" s="77">
        <v>4</v>
      </c>
      <c r="P51" s="73">
        <v>9.00900900900901</v>
      </c>
    </row>
    <row r="52" spans="1:16" ht="12.75">
      <c r="A52" s="30">
        <v>47</v>
      </c>
      <c r="B52" s="3" t="s">
        <v>37</v>
      </c>
      <c r="C52" s="64">
        <v>31179</v>
      </c>
      <c r="D52" s="79">
        <v>1</v>
      </c>
      <c r="E52" s="105">
        <v>147</v>
      </c>
      <c r="F52" s="104">
        <v>75</v>
      </c>
      <c r="G52" s="104">
        <v>67</v>
      </c>
      <c r="H52" s="104">
        <v>142</v>
      </c>
      <c r="I52" s="72">
        <v>96.59863945578232</v>
      </c>
      <c r="J52" s="73">
        <v>2.442795299938169</v>
      </c>
      <c r="K52" s="74"/>
      <c r="L52" s="75">
        <v>2</v>
      </c>
      <c r="M52" s="76">
        <v>141</v>
      </c>
      <c r="N52" s="77">
        <v>1</v>
      </c>
      <c r="O52" s="102">
        <v>0</v>
      </c>
      <c r="P52" s="73">
        <v>0.7042253521126761</v>
      </c>
    </row>
    <row r="53" spans="1:16" ht="12.75">
      <c r="A53" s="30">
        <v>48</v>
      </c>
      <c r="B53" s="3" t="s">
        <v>38</v>
      </c>
      <c r="C53" s="64">
        <v>31179</v>
      </c>
      <c r="D53" s="79">
        <v>2</v>
      </c>
      <c r="E53" s="105">
        <v>349</v>
      </c>
      <c r="F53" s="104">
        <v>166</v>
      </c>
      <c r="G53" s="104">
        <v>128</v>
      </c>
      <c r="H53" s="104">
        <v>294</v>
      </c>
      <c r="I53" s="72">
        <v>84.2406876790831</v>
      </c>
      <c r="J53" s="73">
        <v>-1.1820528456982515</v>
      </c>
      <c r="K53" s="74"/>
      <c r="L53" s="75">
        <v>2</v>
      </c>
      <c r="M53" s="76">
        <v>286</v>
      </c>
      <c r="N53" s="77">
        <v>5</v>
      </c>
      <c r="O53" s="77">
        <v>3</v>
      </c>
      <c r="P53" s="73">
        <v>2.7210884353741496</v>
      </c>
    </row>
    <row r="54" spans="1:16" ht="12.75">
      <c r="A54" s="30">
        <v>49</v>
      </c>
      <c r="B54" s="3" t="s">
        <v>39</v>
      </c>
      <c r="C54" s="64">
        <v>31179</v>
      </c>
      <c r="D54" s="79">
        <v>1</v>
      </c>
      <c r="E54" s="105">
        <v>695</v>
      </c>
      <c r="F54" s="104">
        <v>339</v>
      </c>
      <c r="G54" s="104">
        <v>322</v>
      </c>
      <c r="H54" s="104">
        <v>661</v>
      </c>
      <c r="I54" s="72">
        <v>95.10791366906474</v>
      </c>
      <c r="J54" s="73">
        <v>0.05671912981559046</v>
      </c>
      <c r="K54" s="74"/>
      <c r="L54" s="75">
        <v>2</v>
      </c>
      <c r="M54" s="76">
        <v>645</v>
      </c>
      <c r="N54" s="77">
        <v>8</v>
      </c>
      <c r="O54" s="77">
        <v>8</v>
      </c>
      <c r="P54" s="73">
        <v>2.4205748865355523</v>
      </c>
    </row>
    <row r="55" spans="1:16" ht="12.75">
      <c r="A55" s="30">
        <v>50</v>
      </c>
      <c r="B55" s="3" t="s">
        <v>40</v>
      </c>
      <c r="C55" s="64">
        <v>31179</v>
      </c>
      <c r="D55" s="79">
        <v>1</v>
      </c>
      <c r="E55" s="105">
        <v>231</v>
      </c>
      <c r="F55" s="104">
        <v>98</v>
      </c>
      <c r="G55" s="104">
        <v>91</v>
      </c>
      <c r="H55" s="104">
        <v>189</v>
      </c>
      <c r="I55" s="72">
        <v>81.81818181818181</v>
      </c>
      <c r="J55" s="73">
        <v>-4.767184035476717</v>
      </c>
      <c r="K55" s="74"/>
      <c r="L55" s="75">
        <v>2</v>
      </c>
      <c r="M55" s="76">
        <v>188</v>
      </c>
      <c r="N55" s="77">
        <v>1</v>
      </c>
      <c r="O55" s="102">
        <v>0</v>
      </c>
      <c r="P55" s="73">
        <v>0.5291005291005291</v>
      </c>
    </row>
    <row r="56" spans="1:16" ht="12.75">
      <c r="A56" s="30">
        <v>51</v>
      </c>
      <c r="B56" s="3" t="s">
        <v>41</v>
      </c>
      <c r="C56" s="64">
        <v>31179</v>
      </c>
      <c r="D56" s="79">
        <v>1</v>
      </c>
      <c r="E56" s="105">
        <v>408</v>
      </c>
      <c r="F56" s="104">
        <v>192</v>
      </c>
      <c r="G56" s="104">
        <v>192</v>
      </c>
      <c r="H56" s="104">
        <v>384</v>
      </c>
      <c r="I56" s="72">
        <v>94.11764705882354</v>
      </c>
      <c r="J56" s="73">
        <v>-0.8691603290392607</v>
      </c>
      <c r="K56" s="74"/>
      <c r="L56" s="75">
        <v>2</v>
      </c>
      <c r="M56" s="76">
        <v>298</v>
      </c>
      <c r="N56" s="77">
        <v>47</v>
      </c>
      <c r="O56" s="77">
        <v>39</v>
      </c>
      <c r="P56" s="73">
        <v>22.395833333333336</v>
      </c>
    </row>
    <row r="57" spans="1:16" ht="12.75">
      <c r="A57" s="30">
        <v>52</v>
      </c>
      <c r="B57" s="3" t="s">
        <v>42</v>
      </c>
      <c r="C57" s="64">
        <v>31179</v>
      </c>
      <c r="D57" s="79">
        <v>6</v>
      </c>
      <c r="E57" s="105">
        <v>3083</v>
      </c>
      <c r="F57" s="104">
        <v>1409</v>
      </c>
      <c r="G57" s="104">
        <v>1422</v>
      </c>
      <c r="H57" s="104">
        <v>2831</v>
      </c>
      <c r="I57" s="72">
        <v>91.82614336685047</v>
      </c>
      <c r="J57" s="73">
        <v>1.2221165212128966</v>
      </c>
      <c r="K57" s="74"/>
      <c r="L57" s="75">
        <v>4</v>
      </c>
      <c r="M57" s="76">
        <v>2710</v>
      </c>
      <c r="N57" s="77">
        <v>46</v>
      </c>
      <c r="O57" s="77">
        <v>75</v>
      </c>
      <c r="P57" s="73">
        <v>4.274108089014483</v>
      </c>
    </row>
    <row r="58" spans="1:16" ht="12.75">
      <c r="A58" s="30">
        <v>53</v>
      </c>
      <c r="B58" s="3" t="s">
        <v>128</v>
      </c>
      <c r="C58" s="64">
        <v>31179</v>
      </c>
      <c r="D58" s="79">
        <v>1</v>
      </c>
      <c r="E58" s="105">
        <v>710</v>
      </c>
      <c r="F58" s="104">
        <v>334</v>
      </c>
      <c r="G58" s="104">
        <v>336</v>
      </c>
      <c r="H58" s="104">
        <v>670</v>
      </c>
      <c r="I58" s="72">
        <v>94.36619718309859</v>
      </c>
      <c r="J58" s="73">
        <v>0.20088113771771532</v>
      </c>
      <c r="K58" s="74"/>
      <c r="L58" s="75">
        <v>2</v>
      </c>
      <c r="M58" s="76">
        <v>661</v>
      </c>
      <c r="N58" s="77">
        <v>4</v>
      </c>
      <c r="O58" s="77">
        <v>5</v>
      </c>
      <c r="P58" s="73">
        <v>1.3432835820895521</v>
      </c>
    </row>
    <row r="59" spans="1:16" ht="12.75">
      <c r="A59" s="30">
        <v>54</v>
      </c>
      <c r="B59" s="3" t="s">
        <v>43</v>
      </c>
      <c r="C59" s="64">
        <v>31179</v>
      </c>
      <c r="D59" s="79">
        <v>5</v>
      </c>
      <c r="E59" s="105">
        <v>1849</v>
      </c>
      <c r="F59" s="104">
        <v>859</v>
      </c>
      <c r="G59" s="104">
        <v>814</v>
      </c>
      <c r="H59" s="104">
        <v>1673</v>
      </c>
      <c r="I59" s="72">
        <v>90.48134126554895</v>
      </c>
      <c r="J59" s="73">
        <v>1.452564287131679</v>
      </c>
      <c r="K59" s="74"/>
      <c r="L59" s="75">
        <v>2</v>
      </c>
      <c r="M59" s="76">
        <v>1594</v>
      </c>
      <c r="N59" s="77">
        <v>45</v>
      </c>
      <c r="O59" s="77">
        <v>34</v>
      </c>
      <c r="P59" s="73">
        <v>4.722056186491333</v>
      </c>
    </row>
    <row r="60" spans="1:16" ht="12.75">
      <c r="A60" s="30">
        <v>55</v>
      </c>
      <c r="B60" s="3" t="s">
        <v>129</v>
      </c>
      <c r="C60" s="64">
        <v>31179</v>
      </c>
      <c r="D60" s="79">
        <v>1</v>
      </c>
      <c r="E60" s="105">
        <v>70</v>
      </c>
      <c r="F60" s="104">
        <v>42</v>
      </c>
      <c r="G60" s="104">
        <v>25</v>
      </c>
      <c r="H60" s="104">
        <v>67</v>
      </c>
      <c r="I60" s="72">
        <v>95.71428571428571</v>
      </c>
      <c r="J60" s="73">
        <v>9.047619047619037</v>
      </c>
      <c r="K60" s="74"/>
      <c r="L60" s="75">
        <v>2</v>
      </c>
      <c r="M60" s="76">
        <v>67</v>
      </c>
      <c r="N60" s="102">
        <v>0</v>
      </c>
      <c r="O60" s="102">
        <v>0</v>
      </c>
      <c r="P60" s="73">
        <v>0</v>
      </c>
    </row>
    <row r="61" spans="1:16" ht="12.75">
      <c r="A61" s="30">
        <v>56</v>
      </c>
      <c r="B61" s="3" t="s">
        <v>130</v>
      </c>
      <c r="C61" s="64">
        <v>31179</v>
      </c>
      <c r="D61" s="79">
        <v>1</v>
      </c>
      <c r="E61" s="105">
        <v>172</v>
      </c>
      <c r="F61" s="104">
        <v>78</v>
      </c>
      <c r="G61" s="104">
        <v>80</v>
      </c>
      <c r="H61" s="104">
        <v>158</v>
      </c>
      <c r="I61" s="72">
        <v>91.86046511627907</v>
      </c>
      <c r="J61" s="73">
        <v>0.24035338443549392</v>
      </c>
      <c r="K61" s="74"/>
      <c r="L61" s="75">
        <v>2</v>
      </c>
      <c r="M61" s="76">
        <v>158</v>
      </c>
      <c r="N61" s="102">
        <v>0</v>
      </c>
      <c r="O61" s="102">
        <v>0</v>
      </c>
      <c r="P61" s="73">
        <v>0</v>
      </c>
    </row>
    <row r="62" spans="1:16" ht="12.75">
      <c r="A62" s="30">
        <v>57</v>
      </c>
      <c r="B62" s="3" t="s">
        <v>44</v>
      </c>
      <c r="C62" s="64">
        <v>31179</v>
      </c>
      <c r="D62" s="79">
        <v>1</v>
      </c>
      <c r="E62" s="105">
        <v>376</v>
      </c>
      <c r="F62" s="104">
        <v>181</v>
      </c>
      <c r="G62" s="104">
        <v>173</v>
      </c>
      <c r="H62" s="104">
        <v>354</v>
      </c>
      <c r="I62" s="72">
        <v>94.14893617021276</v>
      </c>
      <c r="J62" s="73">
        <v>-0.6838905775075972</v>
      </c>
      <c r="K62" s="74"/>
      <c r="L62" s="75">
        <v>2</v>
      </c>
      <c r="M62" s="76">
        <v>335</v>
      </c>
      <c r="N62" s="77">
        <v>17</v>
      </c>
      <c r="O62" s="77">
        <v>2</v>
      </c>
      <c r="P62" s="73">
        <v>5.367231638418079</v>
      </c>
    </row>
    <row r="63" spans="1:16" ht="12.75">
      <c r="A63" s="30">
        <v>58</v>
      </c>
      <c r="B63" s="3" t="s">
        <v>45</v>
      </c>
      <c r="C63" s="64">
        <v>31179</v>
      </c>
      <c r="D63" s="79">
        <v>3</v>
      </c>
      <c r="E63" s="105">
        <v>1863</v>
      </c>
      <c r="F63" s="104">
        <v>854</v>
      </c>
      <c r="G63" s="104">
        <v>861</v>
      </c>
      <c r="H63" s="104">
        <v>1715</v>
      </c>
      <c r="I63" s="72">
        <v>92.0558239398819</v>
      </c>
      <c r="J63" s="73">
        <v>0.9524155054509436</v>
      </c>
      <c r="K63" s="74"/>
      <c r="L63" s="75">
        <v>3</v>
      </c>
      <c r="M63" s="76">
        <v>1640</v>
      </c>
      <c r="N63" s="77">
        <v>33</v>
      </c>
      <c r="O63" s="77">
        <v>42</v>
      </c>
      <c r="P63" s="73">
        <v>4.373177842565598</v>
      </c>
    </row>
    <row r="64" spans="1:16" ht="12.75">
      <c r="A64" s="30">
        <v>59</v>
      </c>
      <c r="B64" s="3" t="s">
        <v>46</v>
      </c>
      <c r="C64" s="64">
        <v>31179</v>
      </c>
      <c r="D64" s="79">
        <v>1</v>
      </c>
      <c r="E64" s="105">
        <v>284</v>
      </c>
      <c r="F64" s="104">
        <v>137</v>
      </c>
      <c r="G64" s="104">
        <v>112</v>
      </c>
      <c r="H64" s="104">
        <v>249</v>
      </c>
      <c r="I64" s="72">
        <v>87.67605633802818</v>
      </c>
      <c r="J64" s="73">
        <v>10.571679233651068</v>
      </c>
      <c r="K64" s="74"/>
      <c r="L64" s="75">
        <v>2</v>
      </c>
      <c r="M64" s="76">
        <v>227</v>
      </c>
      <c r="N64" s="77">
        <v>6</v>
      </c>
      <c r="O64" s="77">
        <v>16</v>
      </c>
      <c r="P64" s="73">
        <v>8.835341365461847</v>
      </c>
    </row>
    <row r="65" spans="1:16" ht="12.75">
      <c r="A65" s="30">
        <v>60</v>
      </c>
      <c r="B65" s="3" t="s">
        <v>47</v>
      </c>
      <c r="C65" s="64">
        <v>31179</v>
      </c>
      <c r="D65" s="79">
        <v>1</v>
      </c>
      <c r="E65" s="105">
        <v>765</v>
      </c>
      <c r="F65" s="104">
        <v>358</v>
      </c>
      <c r="G65" s="104">
        <v>346</v>
      </c>
      <c r="H65" s="104">
        <v>704</v>
      </c>
      <c r="I65" s="72">
        <v>92.02614379084967</v>
      </c>
      <c r="J65" s="73">
        <v>0.4486036838978009</v>
      </c>
      <c r="K65" s="74"/>
      <c r="L65" s="75">
        <v>2</v>
      </c>
      <c r="M65" s="76">
        <v>684</v>
      </c>
      <c r="N65" s="77">
        <v>15</v>
      </c>
      <c r="O65" s="77">
        <v>5</v>
      </c>
      <c r="P65" s="73">
        <v>2.840909090909091</v>
      </c>
    </row>
    <row r="66" spans="1:16" ht="12.75">
      <c r="A66" s="30">
        <v>61</v>
      </c>
      <c r="B66" s="3" t="s">
        <v>48</v>
      </c>
      <c r="C66" s="64">
        <v>31179</v>
      </c>
      <c r="D66" s="79">
        <v>1</v>
      </c>
      <c r="E66" s="105">
        <v>219</v>
      </c>
      <c r="F66" s="104">
        <v>103</v>
      </c>
      <c r="G66" s="104">
        <v>91</v>
      </c>
      <c r="H66" s="104">
        <v>194</v>
      </c>
      <c r="I66" s="72">
        <v>88.58447488584476</v>
      </c>
      <c r="J66" s="73">
        <v>3.3310186646465922</v>
      </c>
      <c r="K66" s="74"/>
      <c r="L66" s="75">
        <v>3</v>
      </c>
      <c r="M66" s="76">
        <v>192</v>
      </c>
      <c r="N66" s="77">
        <v>1</v>
      </c>
      <c r="O66" s="77">
        <v>1</v>
      </c>
      <c r="P66" s="73">
        <v>1.0309278350515463</v>
      </c>
    </row>
    <row r="67" spans="1:16" ht="12.75">
      <c r="A67" s="30">
        <v>62</v>
      </c>
      <c r="B67" s="3" t="s">
        <v>49</v>
      </c>
      <c r="C67" s="64">
        <v>31179</v>
      </c>
      <c r="D67" s="79">
        <v>1</v>
      </c>
      <c r="E67" s="105">
        <v>143</v>
      </c>
      <c r="F67" s="104">
        <v>62</v>
      </c>
      <c r="G67" s="104">
        <v>71</v>
      </c>
      <c r="H67" s="104">
        <v>133</v>
      </c>
      <c r="I67" s="72">
        <v>93.00699300699301</v>
      </c>
      <c r="J67" s="73">
        <v>1.2828550759585369</v>
      </c>
      <c r="K67" s="74"/>
      <c r="L67" s="75">
        <v>2</v>
      </c>
      <c r="M67" s="76">
        <v>123</v>
      </c>
      <c r="N67" s="77">
        <v>4</v>
      </c>
      <c r="O67" s="77">
        <v>6</v>
      </c>
      <c r="P67" s="73">
        <v>7.518796992481203</v>
      </c>
    </row>
    <row r="68" spans="1:16" ht="12.75">
      <c r="A68" s="30">
        <v>63</v>
      </c>
      <c r="B68" s="3" t="s">
        <v>50</v>
      </c>
      <c r="C68" s="64">
        <v>31179</v>
      </c>
      <c r="D68" s="79">
        <v>2</v>
      </c>
      <c r="E68" s="105">
        <v>1486</v>
      </c>
      <c r="F68" s="104">
        <v>664</v>
      </c>
      <c r="G68" s="104">
        <v>646</v>
      </c>
      <c r="H68" s="104">
        <v>1310</v>
      </c>
      <c r="I68" s="72">
        <v>88.15612382234185</v>
      </c>
      <c r="J68" s="73">
        <v>0.3351406968833004</v>
      </c>
      <c r="K68" s="74"/>
      <c r="L68" s="75">
        <v>3</v>
      </c>
      <c r="M68" s="76">
        <v>1271</v>
      </c>
      <c r="N68" s="77">
        <v>19</v>
      </c>
      <c r="O68" s="77">
        <v>20</v>
      </c>
      <c r="P68" s="73">
        <v>2.9770992366412212</v>
      </c>
    </row>
    <row r="69" spans="1:16" ht="12.75">
      <c r="A69" s="30">
        <v>64</v>
      </c>
      <c r="B69" s="3" t="s">
        <v>51</v>
      </c>
      <c r="C69" s="64">
        <v>31179</v>
      </c>
      <c r="D69" s="79">
        <v>1</v>
      </c>
      <c r="E69" s="105">
        <v>412</v>
      </c>
      <c r="F69" s="104">
        <v>209</v>
      </c>
      <c r="G69" s="104">
        <v>140</v>
      </c>
      <c r="H69" s="104">
        <v>349</v>
      </c>
      <c r="I69" s="72">
        <v>84.70873786407768</v>
      </c>
      <c r="J69" s="73">
        <v>-1.2035023206798314</v>
      </c>
      <c r="K69" s="74"/>
      <c r="L69" s="75">
        <v>2</v>
      </c>
      <c r="M69" s="76">
        <v>310</v>
      </c>
      <c r="N69" s="77">
        <v>12</v>
      </c>
      <c r="O69" s="77">
        <v>27</v>
      </c>
      <c r="P69" s="73">
        <v>11.174785100286533</v>
      </c>
    </row>
    <row r="70" spans="1:16" ht="12.75">
      <c r="A70" s="30">
        <v>65</v>
      </c>
      <c r="B70" s="3" t="s">
        <v>52</v>
      </c>
      <c r="C70" s="64">
        <v>31179</v>
      </c>
      <c r="D70" s="79">
        <v>7</v>
      </c>
      <c r="E70" s="105">
        <v>3783</v>
      </c>
      <c r="F70" s="104">
        <v>1645</v>
      </c>
      <c r="G70" s="104">
        <v>1746</v>
      </c>
      <c r="H70" s="104">
        <v>3391</v>
      </c>
      <c r="I70" s="72">
        <v>89.63785355537932</v>
      </c>
      <c r="J70" s="73">
        <v>0.019324945025104512</v>
      </c>
      <c r="K70" s="74"/>
      <c r="L70" s="75">
        <v>3</v>
      </c>
      <c r="M70" s="76">
        <v>3195</v>
      </c>
      <c r="N70" s="77">
        <v>79</v>
      </c>
      <c r="O70" s="77">
        <v>117</v>
      </c>
      <c r="P70" s="73">
        <v>5.780005897965202</v>
      </c>
    </row>
    <row r="71" spans="1:16" ht="12.75">
      <c r="A71" s="30">
        <v>66</v>
      </c>
      <c r="B71" s="3" t="s">
        <v>53</v>
      </c>
      <c r="C71" s="64">
        <v>31179</v>
      </c>
      <c r="D71" s="79">
        <v>4</v>
      </c>
      <c r="E71" s="105">
        <v>2548</v>
      </c>
      <c r="F71" s="104">
        <v>1179</v>
      </c>
      <c r="G71" s="104">
        <v>1169</v>
      </c>
      <c r="H71" s="104">
        <v>2348</v>
      </c>
      <c r="I71" s="72">
        <v>92.15070643642072</v>
      </c>
      <c r="J71" s="73">
        <v>2.0373277516134607</v>
      </c>
      <c r="K71" s="74"/>
      <c r="L71" s="75">
        <v>3</v>
      </c>
      <c r="M71" s="76">
        <v>2186</v>
      </c>
      <c r="N71" s="77">
        <v>53</v>
      </c>
      <c r="O71" s="77">
        <v>109</v>
      </c>
      <c r="P71" s="73">
        <v>6.899488926746167</v>
      </c>
    </row>
    <row r="72" spans="1:16" ht="12.75">
      <c r="A72" s="30">
        <v>67</v>
      </c>
      <c r="B72" s="3" t="s">
        <v>54</v>
      </c>
      <c r="C72" s="64">
        <v>31179</v>
      </c>
      <c r="D72" s="79">
        <v>1</v>
      </c>
      <c r="E72" s="105">
        <v>370</v>
      </c>
      <c r="F72" s="104">
        <v>188</v>
      </c>
      <c r="G72" s="104">
        <v>165</v>
      </c>
      <c r="H72" s="104">
        <v>353</v>
      </c>
      <c r="I72" s="72">
        <v>95.4054054054054</v>
      </c>
      <c r="J72" s="73">
        <v>-0.48148405474883305</v>
      </c>
      <c r="K72" s="74"/>
      <c r="L72" s="75">
        <v>2</v>
      </c>
      <c r="M72" s="76">
        <v>347</v>
      </c>
      <c r="N72" s="77">
        <v>5</v>
      </c>
      <c r="O72" s="77">
        <v>1</v>
      </c>
      <c r="P72" s="73">
        <v>1.69971671388102</v>
      </c>
    </row>
    <row r="73" spans="1:16" ht="12.75">
      <c r="A73" s="30">
        <v>68</v>
      </c>
      <c r="B73" s="3" t="s">
        <v>55</v>
      </c>
      <c r="C73" s="64">
        <v>31179</v>
      </c>
      <c r="D73" s="79">
        <v>1</v>
      </c>
      <c r="E73" s="105">
        <v>179</v>
      </c>
      <c r="F73" s="104">
        <v>83</v>
      </c>
      <c r="G73" s="104">
        <v>78</v>
      </c>
      <c r="H73" s="104">
        <v>161</v>
      </c>
      <c r="I73" s="72">
        <v>89.94413407821229</v>
      </c>
      <c r="J73" s="73">
        <v>1.3476428501421083</v>
      </c>
      <c r="K73" s="74"/>
      <c r="L73" s="75">
        <v>2</v>
      </c>
      <c r="M73" s="76">
        <v>161</v>
      </c>
      <c r="N73" s="102">
        <v>0</v>
      </c>
      <c r="O73" s="102">
        <v>0</v>
      </c>
      <c r="P73" s="73">
        <v>0</v>
      </c>
    </row>
    <row r="74" spans="1:16" ht="12.75">
      <c r="A74" s="30">
        <v>69</v>
      </c>
      <c r="B74" s="3" t="s">
        <v>56</v>
      </c>
      <c r="C74" s="64">
        <v>31179</v>
      </c>
      <c r="D74" s="79">
        <v>1</v>
      </c>
      <c r="E74" s="105">
        <v>450</v>
      </c>
      <c r="F74" s="104">
        <v>219</v>
      </c>
      <c r="G74" s="104">
        <v>210</v>
      </c>
      <c r="H74" s="104">
        <v>429</v>
      </c>
      <c r="I74" s="72">
        <v>95.33333333333333</v>
      </c>
      <c r="J74" s="73">
        <v>1.320029563931996</v>
      </c>
      <c r="K74" s="74"/>
      <c r="L74" s="75">
        <v>2</v>
      </c>
      <c r="M74" s="76">
        <v>414</v>
      </c>
      <c r="N74" s="77">
        <v>13</v>
      </c>
      <c r="O74" s="77">
        <v>2</v>
      </c>
      <c r="P74" s="73">
        <v>3.4965034965034967</v>
      </c>
    </row>
    <row r="75" spans="1:16" ht="14.25">
      <c r="A75" s="30">
        <v>70</v>
      </c>
      <c r="B75" s="3" t="s">
        <v>115</v>
      </c>
      <c r="C75" s="64">
        <v>32320</v>
      </c>
      <c r="D75" s="79">
        <v>1</v>
      </c>
      <c r="E75" s="105">
        <v>175</v>
      </c>
      <c r="F75" s="101">
        <v>0</v>
      </c>
      <c r="G75" s="101">
        <v>0</v>
      </c>
      <c r="H75" s="104">
        <v>88</v>
      </c>
      <c r="I75" s="72">
        <v>50.285714285714285</v>
      </c>
      <c r="J75" s="73">
        <v>-40.48351648351649</v>
      </c>
      <c r="K75" s="74"/>
      <c r="L75" s="75">
        <v>1</v>
      </c>
      <c r="M75" s="76">
        <v>81</v>
      </c>
      <c r="N75" s="77">
        <v>5</v>
      </c>
      <c r="O75" s="77">
        <v>2</v>
      </c>
      <c r="P75" s="73">
        <v>7.954545454545454</v>
      </c>
    </row>
    <row r="76" spans="1:16" ht="12.75">
      <c r="A76" s="30">
        <v>71</v>
      </c>
      <c r="B76" s="3" t="s">
        <v>58</v>
      </c>
      <c r="C76" s="64">
        <v>31179</v>
      </c>
      <c r="D76" s="79">
        <v>3</v>
      </c>
      <c r="E76" s="105">
        <v>1653</v>
      </c>
      <c r="F76" s="104">
        <v>787</v>
      </c>
      <c r="G76" s="104">
        <v>726</v>
      </c>
      <c r="H76" s="104">
        <v>1513</v>
      </c>
      <c r="I76" s="72">
        <v>91.53055051421657</v>
      </c>
      <c r="J76" s="73">
        <v>4.254208565906438</v>
      </c>
      <c r="K76" s="74"/>
      <c r="L76" s="75">
        <v>2</v>
      </c>
      <c r="M76" s="76">
        <v>1419</v>
      </c>
      <c r="N76" s="77">
        <v>24</v>
      </c>
      <c r="O76" s="77">
        <v>70</v>
      </c>
      <c r="P76" s="73">
        <v>6.212822207534699</v>
      </c>
    </row>
    <row r="77" spans="1:16" ht="12.75">
      <c r="A77" s="30">
        <v>72</v>
      </c>
      <c r="B77" s="3" t="s">
        <v>59</v>
      </c>
      <c r="C77" s="64">
        <v>31179</v>
      </c>
      <c r="D77" s="79">
        <v>2</v>
      </c>
      <c r="E77" s="105">
        <v>946</v>
      </c>
      <c r="F77" s="104">
        <v>451</v>
      </c>
      <c r="G77" s="104">
        <v>405</v>
      </c>
      <c r="H77" s="104">
        <v>856</v>
      </c>
      <c r="I77" s="72">
        <v>90.48625792811839</v>
      </c>
      <c r="J77" s="73">
        <v>1.657042031233317</v>
      </c>
      <c r="K77" s="74"/>
      <c r="L77" s="75">
        <v>2</v>
      </c>
      <c r="M77" s="76">
        <v>835</v>
      </c>
      <c r="N77" s="77">
        <v>14</v>
      </c>
      <c r="O77" s="77">
        <v>7</v>
      </c>
      <c r="P77" s="73">
        <v>2.453271028037383</v>
      </c>
    </row>
    <row r="78" spans="1:16" ht="12.75">
      <c r="A78" s="30">
        <v>73</v>
      </c>
      <c r="B78" s="3" t="s">
        <v>139</v>
      </c>
      <c r="C78" s="64">
        <v>31179</v>
      </c>
      <c r="D78" s="79">
        <v>4</v>
      </c>
      <c r="E78" s="105">
        <v>2205</v>
      </c>
      <c r="F78" s="104">
        <v>979</v>
      </c>
      <c r="G78" s="104">
        <v>1042</v>
      </c>
      <c r="H78" s="104">
        <v>2021</v>
      </c>
      <c r="I78" s="72">
        <v>91.65532879818593</v>
      </c>
      <c r="J78" s="73">
        <v>-0.692829977519466</v>
      </c>
      <c r="K78" s="74"/>
      <c r="L78" s="75">
        <v>2</v>
      </c>
      <c r="M78" s="76">
        <v>1905</v>
      </c>
      <c r="N78" s="77">
        <v>55</v>
      </c>
      <c r="O78" s="77">
        <v>61</v>
      </c>
      <c r="P78" s="73">
        <v>5.739732805541811</v>
      </c>
    </row>
    <row r="79" spans="1:16" ht="12.75">
      <c r="A79" s="30">
        <v>74</v>
      </c>
      <c r="B79" s="3" t="s">
        <v>60</v>
      </c>
      <c r="C79" s="64">
        <v>31179</v>
      </c>
      <c r="D79" s="79">
        <v>2</v>
      </c>
      <c r="E79" s="105">
        <v>769</v>
      </c>
      <c r="F79" s="104">
        <v>377</v>
      </c>
      <c r="G79" s="104">
        <v>331</v>
      </c>
      <c r="H79" s="104">
        <v>708</v>
      </c>
      <c r="I79" s="72">
        <v>92.06762028608583</v>
      </c>
      <c r="J79" s="73">
        <v>2.2324554509209946</v>
      </c>
      <c r="K79" s="74"/>
      <c r="L79" s="75">
        <v>2</v>
      </c>
      <c r="M79" s="76">
        <v>692</v>
      </c>
      <c r="N79" s="77">
        <v>9</v>
      </c>
      <c r="O79" s="77">
        <v>7</v>
      </c>
      <c r="P79" s="73">
        <v>2.2598870056497176</v>
      </c>
    </row>
    <row r="80" spans="1:16" s="54" customFormat="1" ht="13.5" thickBot="1">
      <c r="A80" s="32"/>
      <c r="B80" s="33" t="s">
        <v>83</v>
      </c>
      <c r="C80" s="56"/>
      <c r="D80" s="60">
        <v>178</v>
      </c>
      <c r="E80" s="61">
        <v>89498</v>
      </c>
      <c r="F80" s="61">
        <v>40580</v>
      </c>
      <c r="G80" s="61">
        <v>40812</v>
      </c>
      <c r="H80" s="33">
        <v>81392</v>
      </c>
      <c r="I80" s="55">
        <v>90.9428143645668</v>
      </c>
      <c r="J80" s="52">
        <v>1.0260287373254044</v>
      </c>
      <c r="K80" s="53"/>
      <c r="L80" s="32">
        <v>164</v>
      </c>
      <c r="M80" s="61">
        <v>77429</v>
      </c>
      <c r="N80" s="33">
        <v>1702</v>
      </c>
      <c r="O80" s="33">
        <v>2261</v>
      </c>
      <c r="P80" s="52">
        <v>4.869028897188913</v>
      </c>
    </row>
    <row r="81" spans="1:16" ht="15.75" customHeight="1">
      <c r="A81" s="167" t="s">
        <v>153</v>
      </c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</row>
    <row r="82" spans="1:16" ht="24.75" customHeight="1">
      <c r="A82" s="165" t="s">
        <v>161</v>
      </c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</row>
  </sheetData>
  <sheetProtection/>
  <mergeCells count="3">
    <mergeCell ref="A2:P2"/>
    <mergeCell ref="A82:P82"/>
    <mergeCell ref="A81:P81"/>
  </mergeCells>
  <printOptions horizontalCentered="1" verticalCentered="1"/>
  <pageMargins left="0.2362204724409449" right="0.2362204724409449" top="0.5905511811023623" bottom="0.3937007874015748" header="0.15748031496062992" footer="0.15748031496062992"/>
  <pageSetup horizontalDpi="600" verticalDpi="600" orientation="portrait" paperSize="9" scale="70" r:id="rId1"/>
  <headerFooter alignWithMargins="0">
    <oddHeader>&amp;C&amp;"Arial,Grassetto"&amp;12Elezioni generali comunali 1985
elettori, votanti, schede bianche e nulle
La Tavola contiene i dati relativi a tutte le consultazioni elettorali svoltesi nel corso della legislatura&amp;R&amp;"Arial,Corsivo"&amp;UTavola 1.1</oddHeader>
    <oddFooter>&amp;L&amp;"Arial,Corsivo"Fonte: Dip. EELL - Servizio elettorale&amp;C&amp;"Arial,Corsivo"&amp;A&amp;R&amp;"Arial,Corsivo"Elaborazione: Dip. EELL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">
      <pane xSplit="2" ySplit="5" topLeftCell="C6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I37" sqref="I37"/>
    </sheetView>
  </sheetViews>
  <sheetFormatPr defaultColWidth="9.140625" defaultRowHeight="12.75"/>
  <cols>
    <col min="1" max="1" width="4.00390625" style="39" bestFit="1" customWidth="1"/>
    <col min="2" max="2" width="28.57421875" style="39" bestFit="1" customWidth="1"/>
    <col min="3" max="3" width="11.00390625" style="6" bestFit="1" customWidth="1"/>
    <col min="4" max="4" width="4.421875" style="40" bestFit="1" customWidth="1"/>
    <col min="5" max="8" width="7.140625" style="7" bestFit="1" customWidth="1"/>
    <col min="9" max="9" width="7.140625" style="6" bestFit="1" customWidth="1"/>
    <col min="10" max="10" width="6.7109375" style="6" bestFit="1" customWidth="1"/>
    <col min="11" max="11" width="2.57421875" style="6" customWidth="1"/>
    <col min="12" max="12" width="4.421875" style="6" bestFit="1" customWidth="1"/>
    <col min="13" max="13" width="7.140625" style="7" bestFit="1" customWidth="1"/>
    <col min="14" max="15" width="6.00390625" style="7" bestFit="1" customWidth="1"/>
    <col min="16" max="16" width="8.140625" style="6" bestFit="1" customWidth="1"/>
    <col min="17" max="16384" width="9.140625" style="6" customWidth="1"/>
  </cols>
  <sheetData>
    <row r="1" spans="1:2" ht="12.75">
      <c r="A1" s="4" t="s">
        <v>77</v>
      </c>
      <c r="B1" s="4"/>
    </row>
    <row r="2" spans="1:16" ht="68.25" customHeight="1">
      <c r="A2" s="158" t="s">
        <v>173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2" ht="12.75">
      <c r="A3" s="4" t="s">
        <v>67</v>
      </c>
      <c r="B3" s="4"/>
    </row>
    <row r="4" spans="1:2" ht="13.5" thickBot="1">
      <c r="A4" s="4" t="s">
        <v>68</v>
      </c>
      <c r="B4" s="4"/>
    </row>
    <row r="5" spans="1:16" s="1" customFormat="1" ht="113.25" customHeight="1">
      <c r="A5" s="24" t="s">
        <v>117</v>
      </c>
      <c r="B5" s="49" t="s">
        <v>118</v>
      </c>
      <c r="C5" s="25" t="s">
        <v>119</v>
      </c>
      <c r="D5" s="25" t="s">
        <v>120</v>
      </c>
      <c r="E5" s="68" t="s">
        <v>61</v>
      </c>
      <c r="F5" s="68" t="s">
        <v>121</v>
      </c>
      <c r="G5" s="68" t="s">
        <v>122</v>
      </c>
      <c r="H5" s="27" t="s">
        <v>63</v>
      </c>
      <c r="I5" s="28" t="s">
        <v>62</v>
      </c>
      <c r="J5" s="29" t="s">
        <v>64</v>
      </c>
      <c r="K5" s="44"/>
      <c r="L5" s="36" t="s">
        <v>116</v>
      </c>
      <c r="M5" s="21" t="s">
        <v>123</v>
      </c>
      <c r="N5" s="21" t="s">
        <v>124</v>
      </c>
      <c r="O5" s="21" t="s">
        <v>125</v>
      </c>
      <c r="P5" s="29" t="s">
        <v>140</v>
      </c>
    </row>
    <row r="6" spans="1:16" ht="12.75">
      <c r="A6" s="30">
        <v>1</v>
      </c>
      <c r="B6" s="3" t="s">
        <v>0</v>
      </c>
      <c r="C6" s="64">
        <v>32999</v>
      </c>
      <c r="D6" s="81">
        <v>1</v>
      </c>
      <c r="E6" s="80">
        <v>238</v>
      </c>
      <c r="F6" s="80">
        <v>117</v>
      </c>
      <c r="G6" s="80">
        <v>102</v>
      </c>
      <c r="H6" s="80">
        <v>219</v>
      </c>
      <c r="I6" s="72">
        <v>92.01680672268908</v>
      </c>
      <c r="J6" s="73">
        <v>2.9924164787866374</v>
      </c>
      <c r="K6" s="74"/>
      <c r="L6" s="75">
        <v>2</v>
      </c>
      <c r="M6" s="76">
        <v>216</v>
      </c>
      <c r="N6" s="76">
        <v>2</v>
      </c>
      <c r="O6" s="76">
        <v>1</v>
      </c>
      <c r="P6" s="73">
        <v>1.36986301369863</v>
      </c>
    </row>
    <row r="7" spans="1:16" ht="12.75">
      <c r="A7" s="30">
        <v>2</v>
      </c>
      <c r="B7" s="3" t="s">
        <v>131</v>
      </c>
      <c r="C7" s="64">
        <v>32999</v>
      </c>
      <c r="D7" s="81">
        <v>1</v>
      </c>
      <c r="E7" s="80">
        <v>429</v>
      </c>
      <c r="F7" s="80">
        <v>203</v>
      </c>
      <c r="G7" s="80">
        <v>189</v>
      </c>
      <c r="H7" s="80">
        <v>392</v>
      </c>
      <c r="I7" s="72">
        <v>91.37529137529137</v>
      </c>
      <c r="J7" s="73">
        <v>-0.9680960957063149</v>
      </c>
      <c r="K7" s="74"/>
      <c r="L7" s="75">
        <v>2</v>
      </c>
      <c r="M7" s="76">
        <v>378</v>
      </c>
      <c r="N7" s="76">
        <v>3</v>
      </c>
      <c r="O7" s="76">
        <v>11</v>
      </c>
      <c r="P7" s="73">
        <v>3.571428571428571</v>
      </c>
    </row>
    <row r="8" spans="1:16" ht="12.75">
      <c r="A8" s="30">
        <v>3</v>
      </c>
      <c r="B8" s="3" t="s">
        <v>1</v>
      </c>
      <c r="C8" s="64">
        <v>32999</v>
      </c>
      <c r="D8" s="81">
        <v>56</v>
      </c>
      <c r="E8" s="80">
        <v>31089</v>
      </c>
      <c r="F8" s="80">
        <v>13322</v>
      </c>
      <c r="G8" s="80">
        <v>14227</v>
      </c>
      <c r="H8" s="80">
        <v>27549</v>
      </c>
      <c r="I8" s="72">
        <v>88.61333590659076</v>
      </c>
      <c r="J8" s="73">
        <v>-2.238523231713387</v>
      </c>
      <c r="K8" s="74"/>
      <c r="L8" s="75">
        <v>11</v>
      </c>
      <c r="M8" s="76">
        <v>25910</v>
      </c>
      <c r="N8" s="76">
        <v>539</v>
      </c>
      <c r="O8" s="76">
        <v>1100</v>
      </c>
      <c r="P8" s="73">
        <v>5.949399252241461</v>
      </c>
    </row>
    <row r="9" spans="1:16" ht="12.75">
      <c r="A9" s="30">
        <v>4</v>
      </c>
      <c r="B9" s="3" t="s">
        <v>2</v>
      </c>
      <c r="C9" s="64">
        <v>34126</v>
      </c>
      <c r="D9" s="81">
        <v>2</v>
      </c>
      <c r="E9" s="76">
        <v>1115</v>
      </c>
      <c r="F9" s="76">
        <v>474</v>
      </c>
      <c r="G9" s="76">
        <v>495</v>
      </c>
      <c r="H9" s="80">
        <v>969</v>
      </c>
      <c r="I9" s="72">
        <v>86.90582959641256</v>
      </c>
      <c r="J9" s="73">
        <v>-2.9506297337309775</v>
      </c>
      <c r="K9" s="74"/>
      <c r="L9" s="75">
        <v>2</v>
      </c>
      <c r="M9" s="76">
        <v>912</v>
      </c>
      <c r="N9" s="76">
        <v>23</v>
      </c>
      <c r="O9" s="76">
        <v>34</v>
      </c>
      <c r="P9" s="73">
        <v>5.88235294117647</v>
      </c>
    </row>
    <row r="10" spans="1:16" ht="12.75">
      <c r="A10" s="30">
        <v>5</v>
      </c>
      <c r="B10" s="3" t="s">
        <v>3</v>
      </c>
      <c r="C10" s="64">
        <v>32999</v>
      </c>
      <c r="D10" s="81">
        <v>1</v>
      </c>
      <c r="E10" s="80">
        <v>628</v>
      </c>
      <c r="F10" s="80">
        <v>301</v>
      </c>
      <c r="G10" s="80">
        <v>269</v>
      </c>
      <c r="H10" s="80">
        <v>570</v>
      </c>
      <c r="I10" s="72">
        <v>90.76433121019109</v>
      </c>
      <c r="J10" s="73">
        <v>-1.9145373422215641</v>
      </c>
      <c r="K10" s="74"/>
      <c r="L10" s="75">
        <v>2</v>
      </c>
      <c r="M10" s="76">
        <v>544</v>
      </c>
      <c r="N10" s="76">
        <v>16</v>
      </c>
      <c r="O10" s="76">
        <v>10</v>
      </c>
      <c r="P10" s="73">
        <v>4.56140350877193</v>
      </c>
    </row>
    <row r="11" spans="1:16" ht="12.75">
      <c r="A11" s="30">
        <v>6</v>
      </c>
      <c r="B11" s="3" t="s">
        <v>4</v>
      </c>
      <c r="C11" s="64">
        <v>32999</v>
      </c>
      <c r="D11" s="81">
        <v>1</v>
      </c>
      <c r="E11" s="80">
        <v>266</v>
      </c>
      <c r="F11" s="80">
        <v>116</v>
      </c>
      <c r="G11" s="80">
        <v>106</v>
      </c>
      <c r="H11" s="80">
        <v>222</v>
      </c>
      <c r="I11" s="72">
        <v>83.45864661654136</v>
      </c>
      <c r="J11" s="73">
        <v>-2.9955366503909175</v>
      </c>
      <c r="K11" s="74"/>
      <c r="L11" s="75">
        <v>2</v>
      </c>
      <c r="M11" s="76">
        <v>193</v>
      </c>
      <c r="N11" s="76">
        <v>15</v>
      </c>
      <c r="O11" s="76">
        <v>14</v>
      </c>
      <c r="P11" s="73">
        <v>13.063063063063062</v>
      </c>
    </row>
    <row r="12" spans="1:16" ht="14.25">
      <c r="A12" s="30">
        <v>7</v>
      </c>
      <c r="B12" s="3" t="s">
        <v>148</v>
      </c>
      <c r="C12" s="64">
        <v>32999</v>
      </c>
      <c r="D12" s="81">
        <v>2</v>
      </c>
      <c r="E12" s="80">
        <v>1044</v>
      </c>
      <c r="F12" s="80">
        <v>473</v>
      </c>
      <c r="G12" s="80">
        <v>459</v>
      </c>
      <c r="H12" s="80">
        <v>932</v>
      </c>
      <c r="I12" s="72">
        <v>89.272030651341</v>
      </c>
      <c r="J12" s="73">
        <v>-3.4845085840714773</v>
      </c>
      <c r="K12" s="74"/>
      <c r="L12" s="75">
        <v>2</v>
      </c>
      <c r="M12" s="76">
        <v>910</v>
      </c>
      <c r="N12" s="76">
        <v>10</v>
      </c>
      <c r="O12" s="76">
        <v>12</v>
      </c>
      <c r="P12" s="73">
        <v>2.3605150214592276</v>
      </c>
    </row>
    <row r="13" spans="1:16" ht="12.75">
      <c r="A13" s="30">
        <v>8</v>
      </c>
      <c r="B13" s="3" t="s">
        <v>6</v>
      </c>
      <c r="C13" s="64">
        <v>32999</v>
      </c>
      <c r="D13" s="81">
        <v>2</v>
      </c>
      <c r="E13" s="80">
        <v>1264</v>
      </c>
      <c r="F13" s="80">
        <v>583</v>
      </c>
      <c r="G13" s="80">
        <v>567</v>
      </c>
      <c r="H13" s="80">
        <v>1150</v>
      </c>
      <c r="I13" s="72">
        <v>90.98101265822785</v>
      </c>
      <c r="J13" s="73">
        <v>-1.0402639375168263</v>
      </c>
      <c r="K13" s="74"/>
      <c r="L13" s="75">
        <v>2</v>
      </c>
      <c r="M13" s="76">
        <v>1100</v>
      </c>
      <c r="N13" s="76">
        <v>19</v>
      </c>
      <c r="O13" s="76">
        <v>31</v>
      </c>
      <c r="P13" s="73">
        <v>4.3478260869565215</v>
      </c>
    </row>
    <row r="14" spans="1:16" ht="12.75">
      <c r="A14" s="30">
        <v>9</v>
      </c>
      <c r="B14" s="3" t="s">
        <v>7</v>
      </c>
      <c r="C14" s="64">
        <v>32999</v>
      </c>
      <c r="D14" s="81">
        <v>1</v>
      </c>
      <c r="E14" s="80">
        <v>134</v>
      </c>
      <c r="F14" s="80">
        <v>59</v>
      </c>
      <c r="G14" s="80">
        <v>66</v>
      </c>
      <c r="H14" s="80">
        <v>125</v>
      </c>
      <c r="I14" s="72">
        <v>93.28358208955224</v>
      </c>
      <c r="J14" s="73">
        <v>-3.383084577114431</v>
      </c>
      <c r="K14" s="74"/>
      <c r="L14" s="75">
        <v>2</v>
      </c>
      <c r="M14" s="76">
        <v>115</v>
      </c>
      <c r="N14" s="76">
        <v>5</v>
      </c>
      <c r="O14" s="76">
        <v>5</v>
      </c>
      <c r="P14" s="73">
        <v>8</v>
      </c>
    </row>
    <row r="15" spans="1:16" ht="12.75">
      <c r="A15" s="30">
        <v>10</v>
      </c>
      <c r="B15" s="3" t="s">
        <v>8</v>
      </c>
      <c r="C15" s="64">
        <v>32999</v>
      </c>
      <c r="D15" s="81">
        <v>1</v>
      </c>
      <c r="E15" s="80">
        <v>203</v>
      </c>
      <c r="F15" s="80">
        <v>100</v>
      </c>
      <c r="G15" s="80">
        <v>92</v>
      </c>
      <c r="H15" s="80">
        <v>192</v>
      </c>
      <c r="I15" s="72">
        <v>94.58128078817734</v>
      </c>
      <c r="J15" s="73">
        <v>1.8276575997715412</v>
      </c>
      <c r="K15" s="74"/>
      <c r="L15" s="75">
        <v>2</v>
      </c>
      <c r="M15" s="76">
        <v>189</v>
      </c>
      <c r="N15" s="76">
        <v>1</v>
      </c>
      <c r="O15" s="76">
        <v>2</v>
      </c>
      <c r="P15" s="73">
        <v>1.5625</v>
      </c>
    </row>
    <row r="16" spans="1:16" ht="12.75">
      <c r="A16" s="30">
        <v>11</v>
      </c>
      <c r="B16" s="3" t="s">
        <v>9</v>
      </c>
      <c r="C16" s="64">
        <v>32999</v>
      </c>
      <c r="D16" s="81">
        <v>1</v>
      </c>
      <c r="E16" s="80">
        <v>553</v>
      </c>
      <c r="F16" s="80">
        <v>284</v>
      </c>
      <c r="G16" s="80">
        <v>209</v>
      </c>
      <c r="H16" s="80">
        <v>493</v>
      </c>
      <c r="I16" s="72">
        <v>89.1500904159132</v>
      </c>
      <c r="J16" s="73">
        <v>-4.451805318683952</v>
      </c>
      <c r="K16" s="74"/>
      <c r="L16" s="75">
        <v>2</v>
      </c>
      <c r="M16" s="76">
        <v>477</v>
      </c>
      <c r="N16" s="76">
        <v>7</v>
      </c>
      <c r="O16" s="76">
        <v>9</v>
      </c>
      <c r="P16" s="73">
        <v>3.2454361054766734</v>
      </c>
    </row>
    <row r="17" spans="1:16" ht="12.75">
      <c r="A17" s="30">
        <v>12</v>
      </c>
      <c r="B17" s="3" t="s">
        <v>10</v>
      </c>
      <c r="C17" s="64">
        <v>32999</v>
      </c>
      <c r="D17" s="81">
        <v>2</v>
      </c>
      <c r="E17" s="80">
        <v>790</v>
      </c>
      <c r="F17" s="80">
        <v>341</v>
      </c>
      <c r="G17" s="80">
        <v>323</v>
      </c>
      <c r="H17" s="80">
        <v>664</v>
      </c>
      <c r="I17" s="72">
        <v>84.0506329113924</v>
      </c>
      <c r="J17" s="73">
        <v>-3.151374616838467</v>
      </c>
      <c r="K17" s="74"/>
      <c r="L17" s="75">
        <v>2</v>
      </c>
      <c r="M17" s="76">
        <v>560</v>
      </c>
      <c r="N17" s="76">
        <v>39</v>
      </c>
      <c r="O17" s="76">
        <v>65</v>
      </c>
      <c r="P17" s="73">
        <v>15.66265060240964</v>
      </c>
    </row>
    <row r="18" spans="1:16" ht="12.75">
      <c r="A18" s="30">
        <v>13</v>
      </c>
      <c r="B18" s="3" t="s">
        <v>11</v>
      </c>
      <c r="C18" s="64">
        <v>32999</v>
      </c>
      <c r="D18" s="81">
        <v>1</v>
      </c>
      <c r="E18" s="80">
        <v>621</v>
      </c>
      <c r="F18" s="80">
        <v>300</v>
      </c>
      <c r="G18" s="80">
        <v>279</v>
      </c>
      <c r="H18" s="80">
        <v>579</v>
      </c>
      <c r="I18" s="72">
        <v>93.23671497584542</v>
      </c>
      <c r="J18" s="73">
        <v>-0.5349113217324373</v>
      </c>
      <c r="K18" s="74"/>
      <c r="L18" s="75">
        <v>2</v>
      </c>
      <c r="M18" s="76">
        <v>564</v>
      </c>
      <c r="N18" s="76">
        <v>7</v>
      </c>
      <c r="O18" s="76">
        <v>8</v>
      </c>
      <c r="P18" s="73">
        <v>2.5906735751295336</v>
      </c>
    </row>
    <row r="19" spans="1:16" ht="12.75">
      <c r="A19" s="30">
        <v>14</v>
      </c>
      <c r="B19" s="3" t="s">
        <v>12</v>
      </c>
      <c r="C19" s="64">
        <v>32999</v>
      </c>
      <c r="D19" s="81">
        <v>1</v>
      </c>
      <c r="E19" s="80">
        <v>462</v>
      </c>
      <c r="F19" s="80">
        <v>204</v>
      </c>
      <c r="G19" s="80">
        <v>212</v>
      </c>
      <c r="H19" s="80">
        <v>416</v>
      </c>
      <c r="I19" s="72">
        <v>90.04329004329004</v>
      </c>
      <c r="J19" s="73">
        <v>-1.6055322265172407</v>
      </c>
      <c r="K19" s="74"/>
      <c r="L19" s="75">
        <v>2</v>
      </c>
      <c r="M19" s="76">
        <v>399</v>
      </c>
      <c r="N19" s="76">
        <v>11</v>
      </c>
      <c r="O19" s="76">
        <v>6</v>
      </c>
      <c r="P19" s="73">
        <v>4.086538461538462</v>
      </c>
    </row>
    <row r="20" spans="1:16" ht="12.75">
      <c r="A20" s="30">
        <v>15</v>
      </c>
      <c r="B20" s="3" t="s">
        <v>13</v>
      </c>
      <c r="C20" s="64">
        <v>32999</v>
      </c>
      <c r="D20" s="81">
        <v>1</v>
      </c>
      <c r="E20" s="80">
        <v>739</v>
      </c>
      <c r="F20" s="80">
        <v>346</v>
      </c>
      <c r="G20" s="80">
        <v>326</v>
      </c>
      <c r="H20" s="80">
        <v>672</v>
      </c>
      <c r="I20" s="72">
        <v>90.93369418132612</v>
      </c>
      <c r="J20" s="73">
        <v>-3.403322393259515</v>
      </c>
      <c r="K20" s="74"/>
      <c r="L20" s="75">
        <v>3</v>
      </c>
      <c r="M20" s="76">
        <v>647</v>
      </c>
      <c r="N20" s="76">
        <v>13</v>
      </c>
      <c r="O20" s="76">
        <v>12</v>
      </c>
      <c r="P20" s="73">
        <v>3.7202380952380953</v>
      </c>
    </row>
    <row r="21" spans="1:16" ht="12.75">
      <c r="A21" s="30">
        <v>16</v>
      </c>
      <c r="B21" s="3" t="s">
        <v>14</v>
      </c>
      <c r="C21" s="64">
        <v>32999</v>
      </c>
      <c r="D21" s="81">
        <v>1</v>
      </c>
      <c r="E21" s="80">
        <v>100</v>
      </c>
      <c r="F21" s="80">
        <v>52</v>
      </c>
      <c r="G21" s="80">
        <v>48</v>
      </c>
      <c r="H21" s="80">
        <v>100</v>
      </c>
      <c r="I21" s="72">
        <v>100</v>
      </c>
      <c r="J21" s="73">
        <v>3.960396039603964</v>
      </c>
      <c r="K21" s="74"/>
      <c r="L21" s="75">
        <v>2</v>
      </c>
      <c r="M21" s="76">
        <v>97</v>
      </c>
      <c r="N21" s="76">
        <v>1</v>
      </c>
      <c r="O21" s="76">
        <v>2</v>
      </c>
      <c r="P21" s="73">
        <v>3</v>
      </c>
    </row>
    <row r="22" spans="1:16" ht="12.75">
      <c r="A22" s="30">
        <v>17</v>
      </c>
      <c r="B22" s="3" t="s">
        <v>15</v>
      </c>
      <c r="C22" s="64">
        <v>32999</v>
      </c>
      <c r="D22" s="81">
        <v>1</v>
      </c>
      <c r="E22" s="80">
        <v>527</v>
      </c>
      <c r="F22" s="80">
        <v>262</v>
      </c>
      <c r="G22" s="80">
        <v>234</v>
      </c>
      <c r="H22" s="80">
        <v>496</v>
      </c>
      <c r="I22" s="72">
        <v>94.11764705882354</v>
      </c>
      <c r="J22" s="73">
        <v>-0.6497948016415762</v>
      </c>
      <c r="K22" s="74"/>
      <c r="L22" s="75">
        <v>2</v>
      </c>
      <c r="M22" s="76">
        <v>479</v>
      </c>
      <c r="N22" s="76">
        <v>8</v>
      </c>
      <c r="O22" s="76">
        <v>9</v>
      </c>
      <c r="P22" s="73">
        <v>3.4274193548387095</v>
      </c>
    </row>
    <row r="23" spans="1:16" ht="12.75">
      <c r="A23" s="30">
        <v>18</v>
      </c>
      <c r="B23" s="3" t="s">
        <v>16</v>
      </c>
      <c r="C23" s="64">
        <v>32999</v>
      </c>
      <c r="D23" s="81">
        <v>1</v>
      </c>
      <c r="E23" s="80">
        <v>381</v>
      </c>
      <c r="F23" s="80">
        <v>167</v>
      </c>
      <c r="G23" s="80">
        <v>166</v>
      </c>
      <c r="H23" s="80">
        <v>333</v>
      </c>
      <c r="I23" s="72">
        <v>87.4015748031496</v>
      </c>
      <c r="J23" s="73">
        <v>0.07003841500943508</v>
      </c>
      <c r="K23" s="74"/>
      <c r="L23" s="75">
        <v>2</v>
      </c>
      <c r="M23" s="76">
        <v>329</v>
      </c>
      <c r="N23" s="76">
        <v>1</v>
      </c>
      <c r="O23" s="76">
        <v>3</v>
      </c>
      <c r="P23" s="73">
        <v>1.2012012012012012</v>
      </c>
    </row>
    <row r="24" spans="1:16" ht="12.75">
      <c r="A24" s="30">
        <v>19</v>
      </c>
      <c r="B24" s="3" t="s">
        <v>17</v>
      </c>
      <c r="C24" s="64">
        <v>32999</v>
      </c>
      <c r="D24" s="81">
        <v>3</v>
      </c>
      <c r="E24" s="80">
        <v>1598</v>
      </c>
      <c r="F24" s="80">
        <v>744</v>
      </c>
      <c r="G24" s="80">
        <v>701</v>
      </c>
      <c r="H24" s="80">
        <v>1445</v>
      </c>
      <c r="I24" s="72">
        <v>90.42553191489361</v>
      </c>
      <c r="J24" s="73">
        <v>-1.1424123359774683</v>
      </c>
      <c r="K24" s="74"/>
      <c r="L24" s="75">
        <v>2</v>
      </c>
      <c r="M24" s="76">
        <v>1349</v>
      </c>
      <c r="N24" s="76">
        <v>32</v>
      </c>
      <c r="O24" s="76">
        <v>64</v>
      </c>
      <c r="P24" s="73">
        <v>6.6435986159169556</v>
      </c>
    </row>
    <row r="25" spans="1:16" ht="12.75">
      <c r="A25" s="30">
        <v>20</v>
      </c>
      <c r="B25" s="3" t="s">
        <v>132</v>
      </c>
      <c r="C25" s="64">
        <v>32999</v>
      </c>
      <c r="D25" s="81">
        <v>7</v>
      </c>
      <c r="E25" s="80">
        <v>3804</v>
      </c>
      <c r="F25" s="80">
        <v>1665</v>
      </c>
      <c r="G25" s="80">
        <v>1759</v>
      </c>
      <c r="H25" s="80">
        <v>3424</v>
      </c>
      <c r="I25" s="72">
        <v>90.0105152471083</v>
      </c>
      <c r="J25" s="73">
        <v>-0.3085466563550199</v>
      </c>
      <c r="K25" s="74"/>
      <c r="L25" s="75">
        <v>3</v>
      </c>
      <c r="M25" s="76">
        <v>3175</v>
      </c>
      <c r="N25" s="76">
        <v>96</v>
      </c>
      <c r="O25" s="76">
        <v>153</v>
      </c>
      <c r="P25" s="73">
        <v>7.272196261682243</v>
      </c>
    </row>
    <row r="26" spans="1:16" ht="12.75">
      <c r="A26" s="30">
        <v>21</v>
      </c>
      <c r="B26" s="3" t="s">
        <v>18</v>
      </c>
      <c r="C26" s="64">
        <v>32999</v>
      </c>
      <c r="D26" s="81">
        <v>2</v>
      </c>
      <c r="E26" s="80">
        <v>1253</v>
      </c>
      <c r="F26" s="80">
        <v>576</v>
      </c>
      <c r="G26" s="80">
        <v>515</v>
      </c>
      <c r="H26" s="80">
        <v>1091</v>
      </c>
      <c r="I26" s="72">
        <v>87.07102952913009</v>
      </c>
      <c r="J26" s="73">
        <v>-1.9495075956724435</v>
      </c>
      <c r="K26" s="74"/>
      <c r="L26" s="75">
        <v>2</v>
      </c>
      <c r="M26" s="76">
        <v>804</v>
      </c>
      <c r="N26" s="76">
        <v>196</v>
      </c>
      <c r="O26" s="76">
        <v>91</v>
      </c>
      <c r="P26" s="73">
        <v>26.306141154903756</v>
      </c>
    </row>
    <row r="27" spans="1:16" ht="12.75">
      <c r="A27" s="30">
        <v>22</v>
      </c>
      <c r="B27" s="3" t="s">
        <v>19</v>
      </c>
      <c r="C27" s="64">
        <v>32999</v>
      </c>
      <c r="D27" s="81">
        <v>5</v>
      </c>
      <c r="E27" s="80">
        <v>2360</v>
      </c>
      <c r="F27" s="80">
        <v>1140</v>
      </c>
      <c r="G27" s="80">
        <v>982</v>
      </c>
      <c r="H27" s="80">
        <v>2122</v>
      </c>
      <c r="I27" s="72">
        <v>89.91525423728814</v>
      </c>
      <c r="J27" s="73">
        <v>-0.12604911287247944</v>
      </c>
      <c r="K27" s="74"/>
      <c r="L27" s="75">
        <v>3</v>
      </c>
      <c r="M27" s="76">
        <v>2051</v>
      </c>
      <c r="N27" s="76">
        <v>20</v>
      </c>
      <c r="O27" s="76">
        <v>51</v>
      </c>
      <c r="P27" s="73">
        <v>3.3459000942507067</v>
      </c>
    </row>
    <row r="28" spans="1:16" ht="12.75">
      <c r="A28" s="30">
        <v>23</v>
      </c>
      <c r="B28" s="3" t="s">
        <v>20</v>
      </c>
      <c r="C28" s="64">
        <v>32999</v>
      </c>
      <c r="D28" s="81">
        <v>4</v>
      </c>
      <c r="E28" s="80">
        <v>2094</v>
      </c>
      <c r="F28" s="80">
        <v>942</v>
      </c>
      <c r="G28" s="80">
        <v>960</v>
      </c>
      <c r="H28" s="80">
        <v>1902</v>
      </c>
      <c r="I28" s="72">
        <v>90.83094555873926</v>
      </c>
      <c r="J28" s="73">
        <v>0.5469395796660166</v>
      </c>
      <c r="K28" s="74"/>
      <c r="L28" s="75">
        <v>3</v>
      </c>
      <c r="M28" s="76">
        <v>1806</v>
      </c>
      <c r="N28" s="76">
        <v>41</v>
      </c>
      <c r="O28" s="76">
        <v>55</v>
      </c>
      <c r="P28" s="73">
        <v>5.047318611987381</v>
      </c>
    </row>
    <row r="29" spans="1:16" ht="12.75">
      <c r="A29" s="30">
        <v>24</v>
      </c>
      <c r="B29" s="3" t="s">
        <v>21</v>
      </c>
      <c r="C29" s="64">
        <v>32999</v>
      </c>
      <c r="D29" s="81">
        <v>1</v>
      </c>
      <c r="E29" s="80">
        <v>352</v>
      </c>
      <c r="F29" s="80">
        <v>159</v>
      </c>
      <c r="G29" s="80">
        <v>154</v>
      </c>
      <c r="H29" s="80">
        <v>313</v>
      </c>
      <c r="I29" s="72">
        <v>88.92045454545455</v>
      </c>
      <c r="J29" s="73">
        <v>10.830566905005114</v>
      </c>
      <c r="K29" s="74"/>
      <c r="L29" s="75">
        <v>2</v>
      </c>
      <c r="M29" s="76">
        <v>305</v>
      </c>
      <c r="N29" s="76">
        <v>5</v>
      </c>
      <c r="O29" s="76">
        <v>3</v>
      </c>
      <c r="P29" s="73">
        <v>2.5559105431309903</v>
      </c>
    </row>
    <row r="30" spans="1:16" ht="12.75">
      <c r="A30" s="30">
        <v>25</v>
      </c>
      <c r="B30" s="3" t="s">
        <v>22</v>
      </c>
      <c r="C30" s="64">
        <v>32999</v>
      </c>
      <c r="D30" s="81">
        <v>1</v>
      </c>
      <c r="E30" s="80">
        <v>155</v>
      </c>
      <c r="F30" s="80">
        <v>76</v>
      </c>
      <c r="G30" s="80">
        <v>62</v>
      </c>
      <c r="H30" s="80">
        <v>138</v>
      </c>
      <c r="I30" s="72">
        <v>89.03225806451613</v>
      </c>
      <c r="J30" s="73">
        <v>1.4546183129633334</v>
      </c>
      <c r="K30" s="74"/>
      <c r="L30" s="75">
        <v>2</v>
      </c>
      <c r="M30" s="76">
        <v>127</v>
      </c>
      <c r="N30" s="76">
        <v>9</v>
      </c>
      <c r="O30" s="76">
        <v>2</v>
      </c>
      <c r="P30" s="73">
        <v>7.971014492753622</v>
      </c>
    </row>
    <row r="31" spans="1:16" ht="12.75">
      <c r="A31" s="30">
        <v>26</v>
      </c>
      <c r="B31" s="3" t="s">
        <v>23</v>
      </c>
      <c r="C31" s="64">
        <v>32999</v>
      </c>
      <c r="D31" s="81">
        <v>1</v>
      </c>
      <c r="E31" s="80">
        <v>332</v>
      </c>
      <c r="F31" s="80">
        <v>150</v>
      </c>
      <c r="G31" s="80">
        <v>137</v>
      </c>
      <c r="H31" s="80">
        <v>287</v>
      </c>
      <c r="I31" s="72">
        <v>86.44578313253012</v>
      </c>
      <c r="J31" s="73">
        <v>1.1604978472448408</v>
      </c>
      <c r="K31" s="74"/>
      <c r="L31" s="75">
        <v>1</v>
      </c>
      <c r="M31" s="76">
        <v>251</v>
      </c>
      <c r="N31" s="76">
        <v>20</v>
      </c>
      <c r="O31" s="76">
        <v>16</v>
      </c>
      <c r="P31" s="73">
        <v>12.543554006968641</v>
      </c>
    </row>
    <row r="32" spans="1:16" ht="12.75">
      <c r="A32" s="30">
        <v>27</v>
      </c>
      <c r="B32" s="3" t="s">
        <v>133</v>
      </c>
      <c r="C32" s="64">
        <v>32999</v>
      </c>
      <c r="D32" s="81">
        <v>2</v>
      </c>
      <c r="E32" s="80">
        <v>1284</v>
      </c>
      <c r="F32" s="80">
        <v>580</v>
      </c>
      <c r="G32" s="80">
        <v>573</v>
      </c>
      <c r="H32" s="80">
        <v>1153</v>
      </c>
      <c r="I32" s="72">
        <v>89.797507788162</v>
      </c>
      <c r="J32" s="73">
        <v>-3.053627619743807</v>
      </c>
      <c r="K32" s="74"/>
      <c r="L32" s="75">
        <v>2</v>
      </c>
      <c r="M32" s="76">
        <v>1057</v>
      </c>
      <c r="N32" s="76">
        <v>52</v>
      </c>
      <c r="O32" s="76">
        <v>44</v>
      </c>
      <c r="P32" s="73">
        <v>8.326105810928015</v>
      </c>
    </row>
    <row r="33" spans="1:16" ht="12.75">
      <c r="A33" s="30">
        <v>28</v>
      </c>
      <c r="B33" s="3" t="s">
        <v>24</v>
      </c>
      <c r="C33" s="64">
        <v>32999</v>
      </c>
      <c r="D33" s="81">
        <v>1</v>
      </c>
      <c r="E33" s="80">
        <v>376</v>
      </c>
      <c r="F33" s="80">
        <v>154</v>
      </c>
      <c r="G33" s="80">
        <v>157</v>
      </c>
      <c r="H33" s="80">
        <v>311</v>
      </c>
      <c r="I33" s="72">
        <v>82.7127659574468</v>
      </c>
      <c r="J33" s="73">
        <v>4.702294753258329</v>
      </c>
      <c r="K33" s="74"/>
      <c r="L33" s="75">
        <v>2</v>
      </c>
      <c r="M33" s="76">
        <v>297</v>
      </c>
      <c r="N33" s="76">
        <v>9</v>
      </c>
      <c r="O33" s="76">
        <v>5</v>
      </c>
      <c r="P33" s="73">
        <v>4.501607717041801</v>
      </c>
    </row>
    <row r="34" spans="1:16" ht="12.75">
      <c r="A34" s="30">
        <v>29</v>
      </c>
      <c r="B34" s="3" t="s">
        <v>25</v>
      </c>
      <c r="C34" s="64">
        <v>32999</v>
      </c>
      <c r="D34" s="81">
        <v>1</v>
      </c>
      <c r="E34" s="80">
        <v>447</v>
      </c>
      <c r="F34" s="80">
        <v>219</v>
      </c>
      <c r="G34" s="80">
        <v>196</v>
      </c>
      <c r="H34" s="80">
        <v>415</v>
      </c>
      <c r="I34" s="72">
        <v>92.84116331096197</v>
      </c>
      <c r="J34" s="73">
        <v>0.34668207475888835</v>
      </c>
      <c r="K34" s="74"/>
      <c r="L34" s="75">
        <v>2</v>
      </c>
      <c r="M34" s="76">
        <v>403</v>
      </c>
      <c r="N34" s="76">
        <v>6</v>
      </c>
      <c r="O34" s="76">
        <v>6</v>
      </c>
      <c r="P34" s="73">
        <v>2.891566265060241</v>
      </c>
    </row>
    <row r="35" spans="1:16" ht="12.75">
      <c r="A35" s="30">
        <v>30</v>
      </c>
      <c r="B35" s="3" t="s">
        <v>26</v>
      </c>
      <c r="C35" s="64">
        <v>32999</v>
      </c>
      <c r="D35" s="81">
        <v>2</v>
      </c>
      <c r="E35" s="80">
        <v>852</v>
      </c>
      <c r="F35" s="80">
        <v>392</v>
      </c>
      <c r="G35" s="80">
        <v>398</v>
      </c>
      <c r="H35" s="80">
        <v>790</v>
      </c>
      <c r="I35" s="72">
        <v>92.72300469483568</v>
      </c>
      <c r="J35" s="73">
        <v>-0.11446086990261506</v>
      </c>
      <c r="K35" s="74"/>
      <c r="L35" s="75">
        <v>2</v>
      </c>
      <c r="M35" s="76">
        <v>767</v>
      </c>
      <c r="N35" s="76">
        <v>7</v>
      </c>
      <c r="O35" s="76">
        <v>16</v>
      </c>
      <c r="P35" s="73">
        <v>2.911392405063291</v>
      </c>
    </row>
    <row r="36" spans="1:16" ht="12.75">
      <c r="A36" s="30">
        <v>31</v>
      </c>
      <c r="B36" s="3" t="s">
        <v>27</v>
      </c>
      <c r="C36" s="64">
        <v>32999</v>
      </c>
      <c r="D36" s="81">
        <v>3</v>
      </c>
      <c r="E36" s="80">
        <v>1776</v>
      </c>
      <c r="F36" s="80">
        <v>855</v>
      </c>
      <c r="G36" s="80">
        <v>814</v>
      </c>
      <c r="H36" s="80">
        <v>1669</v>
      </c>
      <c r="I36" s="72">
        <v>93.97522522522523</v>
      </c>
      <c r="J36" s="73">
        <v>-0.7914834759097005</v>
      </c>
      <c r="K36" s="74"/>
      <c r="L36" s="75">
        <v>2</v>
      </c>
      <c r="M36" s="76">
        <v>1611</v>
      </c>
      <c r="N36" s="76">
        <v>24</v>
      </c>
      <c r="O36" s="76">
        <v>34</v>
      </c>
      <c r="P36" s="73">
        <v>3.4751348112642297</v>
      </c>
    </row>
    <row r="37" spans="1:16" ht="12.75">
      <c r="A37" s="30">
        <v>32</v>
      </c>
      <c r="B37" s="3" t="s">
        <v>134</v>
      </c>
      <c r="C37" s="64">
        <v>32999</v>
      </c>
      <c r="D37" s="81">
        <v>1</v>
      </c>
      <c r="E37" s="80">
        <v>211</v>
      </c>
      <c r="F37" s="80">
        <v>105</v>
      </c>
      <c r="G37" s="80">
        <v>91</v>
      </c>
      <c r="H37" s="80">
        <v>196</v>
      </c>
      <c r="I37" s="72">
        <v>92.8909952606635</v>
      </c>
      <c r="J37" s="73">
        <v>0.2801578222398575</v>
      </c>
      <c r="K37" s="74"/>
      <c r="L37" s="75">
        <v>2</v>
      </c>
      <c r="M37" s="76">
        <v>193</v>
      </c>
      <c r="N37" s="76">
        <v>0</v>
      </c>
      <c r="O37" s="76">
        <v>3</v>
      </c>
      <c r="P37" s="73">
        <v>1.530612244897959</v>
      </c>
    </row>
    <row r="38" spans="1:16" ht="12.75">
      <c r="A38" s="30">
        <v>33</v>
      </c>
      <c r="B38" s="3" t="s">
        <v>28</v>
      </c>
      <c r="C38" s="64">
        <v>32999</v>
      </c>
      <c r="D38" s="81">
        <v>1</v>
      </c>
      <c r="E38" s="80">
        <v>631</v>
      </c>
      <c r="F38" s="80">
        <v>279</v>
      </c>
      <c r="G38" s="80">
        <v>274</v>
      </c>
      <c r="H38" s="80">
        <v>553</v>
      </c>
      <c r="I38" s="72">
        <v>87.63866877971473</v>
      </c>
      <c r="J38" s="73">
        <v>-0.2594203922597842</v>
      </c>
      <c r="K38" s="74"/>
      <c r="L38" s="75">
        <v>2</v>
      </c>
      <c r="M38" s="76">
        <v>527</v>
      </c>
      <c r="N38" s="76">
        <v>3</v>
      </c>
      <c r="O38" s="76">
        <v>23</v>
      </c>
      <c r="P38" s="73">
        <v>4.701627486437613</v>
      </c>
    </row>
    <row r="39" spans="1:16" ht="12.75">
      <c r="A39" s="30">
        <v>34</v>
      </c>
      <c r="B39" s="3" t="s">
        <v>135</v>
      </c>
      <c r="C39" s="64">
        <v>32999</v>
      </c>
      <c r="D39" s="81">
        <v>2</v>
      </c>
      <c r="E39" s="80">
        <v>921</v>
      </c>
      <c r="F39" s="80">
        <v>387</v>
      </c>
      <c r="G39" s="80">
        <v>448</v>
      </c>
      <c r="H39" s="80">
        <v>835</v>
      </c>
      <c r="I39" s="72">
        <v>90.66232356134637</v>
      </c>
      <c r="J39" s="73">
        <v>1.2009652475290409</v>
      </c>
      <c r="K39" s="74"/>
      <c r="L39" s="75">
        <v>2</v>
      </c>
      <c r="M39" s="76">
        <v>803</v>
      </c>
      <c r="N39" s="76">
        <v>19</v>
      </c>
      <c r="O39" s="76">
        <v>13</v>
      </c>
      <c r="P39" s="73">
        <v>3.8323353293413174</v>
      </c>
    </row>
    <row r="40" spans="1:16" ht="12.75">
      <c r="A40" s="30">
        <v>35</v>
      </c>
      <c r="B40" s="3" t="s">
        <v>29</v>
      </c>
      <c r="C40" s="64">
        <v>32999</v>
      </c>
      <c r="D40" s="81">
        <v>1</v>
      </c>
      <c r="E40" s="80">
        <v>427</v>
      </c>
      <c r="F40" s="80">
        <v>192</v>
      </c>
      <c r="G40" s="80">
        <v>204</v>
      </c>
      <c r="H40" s="80">
        <v>396</v>
      </c>
      <c r="I40" s="72">
        <v>92.7400468384075</v>
      </c>
      <c r="J40" s="73">
        <v>-1.5307864949258345</v>
      </c>
      <c r="K40" s="74"/>
      <c r="L40" s="75">
        <v>3</v>
      </c>
      <c r="M40" s="76">
        <v>384</v>
      </c>
      <c r="N40" s="76">
        <v>6</v>
      </c>
      <c r="O40" s="76">
        <v>6</v>
      </c>
      <c r="P40" s="73">
        <v>3.0303030303030303</v>
      </c>
    </row>
    <row r="41" spans="1:16" ht="12.75">
      <c r="A41" s="30">
        <v>36</v>
      </c>
      <c r="B41" s="3" t="s">
        <v>30</v>
      </c>
      <c r="C41" s="64">
        <v>32999</v>
      </c>
      <c r="D41" s="81">
        <v>1</v>
      </c>
      <c r="E41" s="80">
        <v>310</v>
      </c>
      <c r="F41" s="80">
        <v>142</v>
      </c>
      <c r="G41" s="80">
        <v>140</v>
      </c>
      <c r="H41" s="80">
        <v>282</v>
      </c>
      <c r="I41" s="72">
        <v>90.96774193548387</v>
      </c>
      <c r="J41" s="73">
        <v>1.0943242139648817</v>
      </c>
      <c r="K41" s="74"/>
      <c r="L41" s="75">
        <v>2</v>
      </c>
      <c r="M41" s="76">
        <v>280</v>
      </c>
      <c r="N41" s="76">
        <v>2</v>
      </c>
      <c r="O41" s="76">
        <v>0</v>
      </c>
      <c r="P41" s="73">
        <v>0.7092198581560284</v>
      </c>
    </row>
    <row r="42" spans="1:16" ht="12.75">
      <c r="A42" s="30">
        <v>37</v>
      </c>
      <c r="B42" s="3" t="s">
        <v>31</v>
      </c>
      <c r="C42" s="64">
        <v>32999</v>
      </c>
      <c r="D42" s="81">
        <v>2</v>
      </c>
      <c r="E42" s="80">
        <v>1142</v>
      </c>
      <c r="F42" s="80">
        <v>547</v>
      </c>
      <c r="G42" s="80">
        <v>538</v>
      </c>
      <c r="H42" s="80">
        <v>1085</v>
      </c>
      <c r="I42" s="72">
        <v>95.00875656742556</v>
      </c>
      <c r="J42" s="73">
        <v>2.203001171742116</v>
      </c>
      <c r="K42" s="74"/>
      <c r="L42" s="75">
        <v>2</v>
      </c>
      <c r="M42" s="76">
        <v>1024</v>
      </c>
      <c r="N42" s="76">
        <v>30</v>
      </c>
      <c r="O42" s="76">
        <v>31</v>
      </c>
      <c r="P42" s="73">
        <v>5.622119815668203</v>
      </c>
    </row>
    <row r="43" spans="1:16" ht="12.75">
      <c r="A43" s="30">
        <v>38</v>
      </c>
      <c r="B43" s="3" t="s">
        <v>136</v>
      </c>
      <c r="C43" s="64">
        <v>32999</v>
      </c>
      <c r="D43" s="81">
        <v>1</v>
      </c>
      <c r="E43" s="80">
        <v>401</v>
      </c>
      <c r="F43" s="80">
        <v>189</v>
      </c>
      <c r="G43" s="80">
        <v>172</v>
      </c>
      <c r="H43" s="80">
        <v>361</v>
      </c>
      <c r="I43" s="72">
        <v>90.02493765586036</v>
      </c>
      <c r="J43" s="73">
        <v>3.8370923519929505</v>
      </c>
      <c r="K43" s="74"/>
      <c r="L43" s="75">
        <v>2</v>
      </c>
      <c r="M43" s="76">
        <v>331</v>
      </c>
      <c r="N43" s="76">
        <v>19</v>
      </c>
      <c r="O43" s="76">
        <v>11</v>
      </c>
      <c r="P43" s="73">
        <v>8.310249307479225</v>
      </c>
    </row>
    <row r="44" spans="1:16" ht="12.75">
      <c r="A44" s="30">
        <v>39</v>
      </c>
      <c r="B44" s="3" t="s">
        <v>127</v>
      </c>
      <c r="C44" s="64">
        <v>32999</v>
      </c>
      <c r="D44" s="81">
        <v>1</v>
      </c>
      <c r="E44" s="80">
        <v>86</v>
      </c>
      <c r="F44" s="80">
        <v>41</v>
      </c>
      <c r="G44" s="80">
        <v>39</v>
      </c>
      <c r="H44" s="80">
        <v>80</v>
      </c>
      <c r="I44" s="72">
        <v>93.02325581395348</v>
      </c>
      <c r="J44" s="73">
        <v>9.072638530002862</v>
      </c>
      <c r="K44" s="74"/>
      <c r="L44" s="75">
        <v>2</v>
      </c>
      <c r="M44" s="76">
        <v>80</v>
      </c>
      <c r="N44" s="76">
        <v>0</v>
      </c>
      <c r="O44" s="76">
        <v>0</v>
      </c>
      <c r="P44" s="73">
        <v>0</v>
      </c>
    </row>
    <row r="45" spans="1:16" ht="12.75">
      <c r="A45" s="30">
        <v>40</v>
      </c>
      <c r="B45" s="3" t="s">
        <v>137</v>
      </c>
      <c r="C45" s="64">
        <v>34126</v>
      </c>
      <c r="D45" s="81">
        <v>3</v>
      </c>
      <c r="E45" s="76">
        <v>1423</v>
      </c>
      <c r="F45" s="80">
        <v>622</v>
      </c>
      <c r="G45" s="80">
        <v>587</v>
      </c>
      <c r="H45" s="80">
        <v>1209</v>
      </c>
      <c r="I45" s="72">
        <v>84.96134926212228</v>
      </c>
      <c r="J45" s="73">
        <v>-5.333002368744857</v>
      </c>
      <c r="K45" s="74"/>
      <c r="L45" s="75">
        <v>2</v>
      </c>
      <c r="M45" s="76">
        <v>1157</v>
      </c>
      <c r="N45" s="76">
        <v>28</v>
      </c>
      <c r="O45" s="76">
        <v>24</v>
      </c>
      <c r="P45" s="73">
        <v>4.301075268817205</v>
      </c>
    </row>
    <row r="46" spans="1:16" ht="12.75">
      <c r="A46" s="30">
        <v>41</v>
      </c>
      <c r="B46" s="3" t="s">
        <v>138</v>
      </c>
      <c r="C46" s="64">
        <v>32999</v>
      </c>
      <c r="D46" s="81">
        <v>1</v>
      </c>
      <c r="E46" s="80">
        <v>635</v>
      </c>
      <c r="F46" s="80">
        <v>281</v>
      </c>
      <c r="G46" s="80">
        <v>274</v>
      </c>
      <c r="H46" s="80">
        <v>555</v>
      </c>
      <c r="I46" s="72">
        <v>87.4015748031496</v>
      </c>
      <c r="J46" s="73">
        <v>-1.505709965062323</v>
      </c>
      <c r="K46" s="74"/>
      <c r="L46" s="75">
        <v>2</v>
      </c>
      <c r="M46" s="76">
        <v>542</v>
      </c>
      <c r="N46" s="76">
        <v>4</v>
      </c>
      <c r="O46" s="76">
        <v>9</v>
      </c>
      <c r="P46" s="73">
        <v>2.3423423423423424</v>
      </c>
    </row>
    <row r="47" spans="1:16" ht="12.75">
      <c r="A47" s="30">
        <v>42</v>
      </c>
      <c r="B47" s="3" t="s">
        <v>32</v>
      </c>
      <c r="C47" s="64">
        <v>32999</v>
      </c>
      <c r="D47" s="81">
        <v>1</v>
      </c>
      <c r="E47" s="80">
        <v>385</v>
      </c>
      <c r="F47" s="80">
        <v>167</v>
      </c>
      <c r="G47" s="80">
        <v>164</v>
      </c>
      <c r="H47" s="80">
        <v>331</v>
      </c>
      <c r="I47" s="72">
        <v>85.97402597402598</v>
      </c>
      <c r="J47" s="73">
        <v>-3.031209628068268</v>
      </c>
      <c r="K47" s="74"/>
      <c r="L47" s="75">
        <v>3</v>
      </c>
      <c r="M47" s="76">
        <v>312</v>
      </c>
      <c r="N47" s="76">
        <v>7</v>
      </c>
      <c r="O47" s="76">
        <v>12</v>
      </c>
      <c r="P47" s="73">
        <v>5.740181268882175</v>
      </c>
    </row>
    <row r="48" spans="1:16" ht="12.75">
      <c r="A48" s="30">
        <v>43</v>
      </c>
      <c r="B48" s="3" t="s">
        <v>33</v>
      </c>
      <c r="C48" s="64">
        <v>32999</v>
      </c>
      <c r="D48" s="81">
        <v>2</v>
      </c>
      <c r="E48" s="80">
        <v>1099</v>
      </c>
      <c r="F48" s="80">
        <v>495</v>
      </c>
      <c r="G48" s="80">
        <v>500</v>
      </c>
      <c r="H48" s="80">
        <v>995</v>
      </c>
      <c r="I48" s="72">
        <v>90.5368516833485</v>
      </c>
      <c r="J48" s="73">
        <v>0.5464763224245388</v>
      </c>
      <c r="K48" s="74"/>
      <c r="L48" s="75">
        <v>2</v>
      </c>
      <c r="M48" s="76">
        <v>958</v>
      </c>
      <c r="N48" s="76">
        <v>13</v>
      </c>
      <c r="O48" s="76">
        <v>24</v>
      </c>
      <c r="P48" s="73">
        <v>3.7185929648241203</v>
      </c>
    </row>
    <row r="49" spans="1:16" ht="12.75">
      <c r="A49" s="30">
        <v>44</v>
      </c>
      <c r="B49" s="3" t="s">
        <v>34</v>
      </c>
      <c r="C49" s="64">
        <v>32999</v>
      </c>
      <c r="D49" s="81">
        <v>2</v>
      </c>
      <c r="E49" s="80">
        <v>1459</v>
      </c>
      <c r="F49" s="80">
        <v>656</v>
      </c>
      <c r="G49" s="80">
        <v>662</v>
      </c>
      <c r="H49" s="80">
        <v>1318</v>
      </c>
      <c r="I49" s="72">
        <v>90.33584647018506</v>
      </c>
      <c r="J49" s="73">
        <v>-2.718671827051679</v>
      </c>
      <c r="K49" s="74"/>
      <c r="L49" s="75">
        <v>2</v>
      </c>
      <c r="M49" s="76">
        <v>1263</v>
      </c>
      <c r="N49" s="76">
        <v>17</v>
      </c>
      <c r="O49" s="76">
        <v>38</v>
      </c>
      <c r="P49" s="73">
        <v>4.17298937784522</v>
      </c>
    </row>
    <row r="50" spans="1:16" ht="12.75">
      <c r="A50" s="30">
        <v>45</v>
      </c>
      <c r="B50" s="3" t="s">
        <v>35</v>
      </c>
      <c r="C50" s="64">
        <v>32999</v>
      </c>
      <c r="D50" s="81">
        <v>4</v>
      </c>
      <c r="E50" s="80">
        <v>1834</v>
      </c>
      <c r="F50" s="80">
        <v>864</v>
      </c>
      <c r="G50" s="80">
        <v>832</v>
      </c>
      <c r="H50" s="80">
        <v>1696</v>
      </c>
      <c r="I50" s="72">
        <v>92.47546346782988</v>
      </c>
      <c r="J50" s="73">
        <v>1.6406707065922888</v>
      </c>
      <c r="K50" s="74"/>
      <c r="L50" s="75">
        <v>2</v>
      </c>
      <c r="M50" s="76">
        <v>1646</v>
      </c>
      <c r="N50" s="76">
        <v>26</v>
      </c>
      <c r="O50" s="76">
        <v>24</v>
      </c>
      <c r="P50" s="73">
        <v>2.94811320754717</v>
      </c>
    </row>
    <row r="51" spans="1:16" ht="12.75">
      <c r="A51" s="30">
        <v>46</v>
      </c>
      <c r="B51" s="3" t="s">
        <v>36</v>
      </c>
      <c r="C51" s="64">
        <v>32999</v>
      </c>
      <c r="D51" s="81">
        <v>1</v>
      </c>
      <c r="E51" s="80">
        <v>128</v>
      </c>
      <c r="F51" s="80">
        <v>61</v>
      </c>
      <c r="G51" s="80">
        <v>55</v>
      </c>
      <c r="H51" s="80">
        <v>116</v>
      </c>
      <c r="I51" s="72">
        <v>90.625</v>
      </c>
      <c r="J51" s="73">
        <v>1.108870967741936</v>
      </c>
      <c r="K51" s="74"/>
      <c r="L51" s="75">
        <v>1</v>
      </c>
      <c r="M51" s="76">
        <v>94</v>
      </c>
      <c r="N51" s="76">
        <v>11</v>
      </c>
      <c r="O51" s="76">
        <v>11</v>
      </c>
      <c r="P51" s="73">
        <v>18.96551724137931</v>
      </c>
    </row>
    <row r="52" spans="1:16" ht="12.75">
      <c r="A52" s="30">
        <v>47</v>
      </c>
      <c r="B52" s="3" t="s">
        <v>37</v>
      </c>
      <c r="C52" s="64">
        <v>32999</v>
      </c>
      <c r="D52" s="81">
        <v>1</v>
      </c>
      <c r="E52" s="80">
        <v>164</v>
      </c>
      <c r="F52" s="80">
        <v>85</v>
      </c>
      <c r="G52" s="80">
        <v>76</v>
      </c>
      <c r="H52" s="80">
        <v>161</v>
      </c>
      <c r="I52" s="72">
        <v>98.17073170731707</v>
      </c>
      <c r="J52" s="73">
        <v>1.5720922515347553</v>
      </c>
      <c r="K52" s="74"/>
      <c r="L52" s="75">
        <v>2</v>
      </c>
      <c r="M52" s="76">
        <v>159</v>
      </c>
      <c r="N52" s="76">
        <v>0</v>
      </c>
      <c r="O52" s="76">
        <v>2</v>
      </c>
      <c r="P52" s="73">
        <v>1.2422360248447204</v>
      </c>
    </row>
    <row r="53" spans="1:16" ht="12.75">
      <c r="A53" s="30">
        <v>48</v>
      </c>
      <c r="B53" s="3" t="s">
        <v>38</v>
      </c>
      <c r="C53" s="64">
        <v>32999</v>
      </c>
      <c r="D53" s="81">
        <v>2</v>
      </c>
      <c r="E53" s="80">
        <v>358</v>
      </c>
      <c r="F53" s="80">
        <v>171</v>
      </c>
      <c r="G53" s="80">
        <v>137</v>
      </c>
      <c r="H53" s="80">
        <v>308</v>
      </c>
      <c r="I53" s="72">
        <v>86.03351955307262</v>
      </c>
      <c r="J53" s="73">
        <v>1.7928318739895275</v>
      </c>
      <c r="K53" s="74"/>
      <c r="L53" s="75">
        <v>2</v>
      </c>
      <c r="M53" s="76">
        <v>301</v>
      </c>
      <c r="N53" s="76">
        <v>4</v>
      </c>
      <c r="O53" s="76">
        <v>3</v>
      </c>
      <c r="P53" s="73">
        <v>2.272727272727273</v>
      </c>
    </row>
    <row r="54" spans="1:16" ht="12.75">
      <c r="A54" s="30">
        <v>49</v>
      </c>
      <c r="B54" s="3" t="s">
        <v>39</v>
      </c>
      <c r="C54" s="64">
        <v>32999</v>
      </c>
      <c r="D54" s="81">
        <v>2</v>
      </c>
      <c r="E54" s="80">
        <v>809</v>
      </c>
      <c r="F54" s="80">
        <v>395</v>
      </c>
      <c r="G54" s="80">
        <v>361</v>
      </c>
      <c r="H54" s="80">
        <v>756</v>
      </c>
      <c r="I54" s="72">
        <v>93.4487021013597</v>
      </c>
      <c r="J54" s="73">
        <v>-1.659211567705043</v>
      </c>
      <c r="K54" s="74"/>
      <c r="L54" s="75">
        <v>2</v>
      </c>
      <c r="M54" s="76">
        <v>738</v>
      </c>
      <c r="N54" s="76">
        <v>10</v>
      </c>
      <c r="O54" s="76">
        <v>8</v>
      </c>
      <c r="P54" s="73">
        <v>2.380952380952381</v>
      </c>
    </row>
    <row r="55" spans="1:16" ht="12.75">
      <c r="A55" s="30">
        <v>50</v>
      </c>
      <c r="B55" s="3" t="s">
        <v>40</v>
      </c>
      <c r="C55" s="64">
        <v>32999</v>
      </c>
      <c r="D55" s="81">
        <v>1</v>
      </c>
      <c r="E55" s="80">
        <v>214</v>
      </c>
      <c r="F55" s="80">
        <v>96</v>
      </c>
      <c r="G55" s="80">
        <v>89</v>
      </c>
      <c r="H55" s="80">
        <v>185</v>
      </c>
      <c r="I55" s="72">
        <v>86.44859813084112</v>
      </c>
      <c r="J55" s="73">
        <v>4.630416312659307</v>
      </c>
      <c r="K55" s="74"/>
      <c r="L55" s="75">
        <v>2</v>
      </c>
      <c r="M55" s="76">
        <v>174</v>
      </c>
      <c r="N55" s="76">
        <v>0</v>
      </c>
      <c r="O55" s="76">
        <v>11</v>
      </c>
      <c r="P55" s="73">
        <v>5.9459459459459465</v>
      </c>
    </row>
    <row r="56" spans="1:16" ht="12.75">
      <c r="A56" s="30">
        <v>51</v>
      </c>
      <c r="B56" s="3" t="s">
        <v>41</v>
      </c>
      <c r="C56" s="64">
        <v>32999</v>
      </c>
      <c r="D56" s="81">
        <v>1</v>
      </c>
      <c r="E56" s="80">
        <v>467</v>
      </c>
      <c r="F56" s="80">
        <v>224</v>
      </c>
      <c r="G56" s="80">
        <v>213</v>
      </c>
      <c r="H56" s="80">
        <v>437</v>
      </c>
      <c r="I56" s="72">
        <v>93.57601713062098</v>
      </c>
      <c r="J56" s="73">
        <v>-0.5416299282025534</v>
      </c>
      <c r="K56" s="74"/>
      <c r="L56" s="75">
        <v>2</v>
      </c>
      <c r="M56" s="76">
        <v>339</v>
      </c>
      <c r="N56" s="76">
        <v>51</v>
      </c>
      <c r="O56" s="76">
        <v>47</v>
      </c>
      <c r="P56" s="73">
        <v>22.42562929061785</v>
      </c>
    </row>
    <row r="57" spans="1:16" ht="12.75">
      <c r="A57" s="30">
        <v>52</v>
      </c>
      <c r="B57" s="3" t="s">
        <v>42</v>
      </c>
      <c r="C57" s="64">
        <v>32999</v>
      </c>
      <c r="D57" s="81">
        <v>7</v>
      </c>
      <c r="E57" s="80">
        <v>3185</v>
      </c>
      <c r="F57" s="80">
        <v>1425</v>
      </c>
      <c r="G57" s="80">
        <v>1440</v>
      </c>
      <c r="H57" s="80">
        <v>2865</v>
      </c>
      <c r="I57" s="72">
        <v>89.95290423861853</v>
      </c>
      <c r="J57" s="73">
        <v>-1.873239128231944</v>
      </c>
      <c r="K57" s="74"/>
      <c r="L57" s="75">
        <v>3</v>
      </c>
      <c r="M57" s="76">
        <v>2683</v>
      </c>
      <c r="N57" s="76">
        <v>67</v>
      </c>
      <c r="O57" s="76">
        <v>115</v>
      </c>
      <c r="P57" s="73">
        <v>6.352530541012216</v>
      </c>
    </row>
    <row r="58" spans="1:16" ht="12.75">
      <c r="A58" s="30">
        <v>53</v>
      </c>
      <c r="B58" s="3" t="s">
        <v>128</v>
      </c>
      <c r="C58" s="64">
        <v>32999</v>
      </c>
      <c r="D58" s="81">
        <v>2</v>
      </c>
      <c r="E58" s="80">
        <v>781</v>
      </c>
      <c r="F58" s="80">
        <v>360</v>
      </c>
      <c r="G58" s="80">
        <v>343</v>
      </c>
      <c r="H58" s="80">
        <v>703</v>
      </c>
      <c r="I58" s="72">
        <v>90.01280409731113</v>
      </c>
      <c r="J58" s="73">
        <v>-4.353393085787459</v>
      </c>
      <c r="K58" s="74"/>
      <c r="L58" s="75">
        <v>2</v>
      </c>
      <c r="M58" s="76">
        <v>679</v>
      </c>
      <c r="N58" s="76">
        <v>7</v>
      </c>
      <c r="O58" s="76">
        <v>17</v>
      </c>
      <c r="P58" s="73">
        <v>3.4139402560455197</v>
      </c>
    </row>
    <row r="59" spans="1:16" ht="12.75">
      <c r="A59" s="30">
        <v>54</v>
      </c>
      <c r="B59" s="3" t="s">
        <v>43</v>
      </c>
      <c r="C59" s="64">
        <v>32999</v>
      </c>
      <c r="D59" s="81">
        <v>5</v>
      </c>
      <c r="E59" s="80">
        <v>2056</v>
      </c>
      <c r="F59" s="80">
        <v>956</v>
      </c>
      <c r="G59" s="80">
        <v>859</v>
      </c>
      <c r="H59" s="80">
        <v>1815</v>
      </c>
      <c r="I59" s="72">
        <v>88.27821011673151</v>
      </c>
      <c r="J59" s="73">
        <v>-2.203131148817434</v>
      </c>
      <c r="K59" s="74"/>
      <c r="L59" s="75">
        <v>2</v>
      </c>
      <c r="M59" s="76">
        <v>1688</v>
      </c>
      <c r="N59" s="76">
        <v>58</v>
      </c>
      <c r="O59" s="76">
        <v>69</v>
      </c>
      <c r="P59" s="73">
        <v>6.997245179063361</v>
      </c>
    </row>
    <row r="60" spans="1:16" ht="12.75">
      <c r="A60" s="30">
        <v>55</v>
      </c>
      <c r="B60" s="3" t="s">
        <v>129</v>
      </c>
      <c r="C60" s="64">
        <v>32999</v>
      </c>
      <c r="D60" s="81">
        <v>1</v>
      </c>
      <c r="E60" s="80">
        <v>69</v>
      </c>
      <c r="F60" s="80">
        <v>26</v>
      </c>
      <c r="G60" s="80">
        <v>15</v>
      </c>
      <c r="H60" s="80">
        <v>41</v>
      </c>
      <c r="I60" s="72">
        <v>59.42028985507246</v>
      </c>
      <c r="J60" s="73">
        <v>-36.29399585921325</v>
      </c>
      <c r="K60" s="74"/>
      <c r="L60" s="75">
        <v>1</v>
      </c>
      <c r="M60" s="76">
        <v>36</v>
      </c>
      <c r="N60" s="76">
        <v>4</v>
      </c>
      <c r="O60" s="76">
        <v>1</v>
      </c>
      <c r="P60" s="73">
        <v>12.195121951219512</v>
      </c>
    </row>
    <row r="61" spans="1:16" ht="12.75">
      <c r="A61" s="30">
        <v>56</v>
      </c>
      <c r="B61" s="3" t="s">
        <v>130</v>
      </c>
      <c r="C61" s="64">
        <v>32999</v>
      </c>
      <c r="D61" s="81">
        <v>1</v>
      </c>
      <c r="E61" s="80">
        <v>174</v>
      </c>
      <c r="F61" s="80">
        <v>78</v>
      </c>
      <c r="G61" s="80">
        <v>78</v>
      </c>
      <c r="H61" s="80">
        <v>156</v>
      </c>
      <c r="I61" s="72">
        <v>89.65517241379311</v>
      </c>
      <c r="J61" s="73">
        <v>-2.2052927024859628</v>
      </c>
      <c r="K61" s="74"/>
      <c r="L61" s="75">
        <v>2</v>
      </c>
      <c r="M61" s="76">
        <v>148</v>
      </c>
      <c r="N61" s="76">
        <v>4</v>
      </c>
      <c r="O61" s="76">
        <v>4</v>
      </c>
      <c r="P61" s="73">
        <v>5.128205128205128</v>
      </c>
    </row>
    <row r="62" spans="1:16" ht="12.75">
      <c r="A62" s="30">
        <v>57</v>
      </c>
      <c r="B62" s="3" t="s">
        <v>44</v>
      </c>
      <c r="C62" s="64">
        <v>32999</v>
      </c>
      <c r="D62" s="81">
        <v>1</v>
      </c>
      <c r="E62" s="80">
        <v>435</v>
      </c>
      <c r="F62" s="80">
        <v>196</v>
      </c>
      <c r="G62" s="80">
        <v>206</v>
      </c>
      <c r="H62" s="80">
        <v>402</v>
      </c>
      <c r="I62" s="72">
        <v>92.41379310344827</v>
      </c>
      <c r="J62" s="73">
        <v>-1.7351430667644934</v>
      </c>
      <c r="K62" s="74"/>
      <c r="L62" s="75">
        <v>3</v>
      </c>
      <c r="M62" s="76">
        <v>389</v>
      </c>
      <c r="N62" s="76">
        <v>4</v>
      </c>
      <c r="O62" s="76">
        <v>9</v>
      </c>
      <c r="P62" s="73">
        <v>3.233830845771144</v>
      </c>
    </row>
    <row r="63" spans="1:16" ht="12.75">
      <c r="A63" s="30">
        <v>58</v>
      </c>
      <c r="B63" s="3" t="s">
        <v>45</v>
      </c>
      <c r="C63" s="64">
        <v>32999</v>
      </c>
      <c r="D63" s="81">
        <v>4</v>
      </c>
      <c r="E63" s="80">
        <v>2072</v>
      </c>
      <c r="F63" s="80">
        <v>920</v>
      </c>
      <c r="G63" s="80">
        <v>931</v>
      </c>
      <c r="H63" s="80">
        <v>1851</v>
      </c>
      <c r="I63" s="72">
        <v>89.33397683397683</v>
      </c>
      <c r="J63" s="73">
        <v>-2.72184710590507</v>
      </c>
      <c r="K63" s="74"/>
      <c r="L63" s="75">
        <v>2</v>
      </c>
      <c r="M63" s="76">
        <v>1713</v>
      </c>
      <c r="N63" s="76">
        <v>80</v>
      </c>
      <c r="O63" s="76">
        <v>58</v>
      </c>
      <c r="P63" s="73">
        <v>7.455429497568882</v>
      </c>
    </row>
    <row r="64" spans="1:16" ht="12.75">
      <c r="A64" s="30">
        <v>59</v>
      </c>
      <c r="B64" s="3" t="s">
        <v>46</v>
      </c>
      <c r="C64" s="64">
        <v>32999</v>
      </c>
      <c r="D64" s="81">
        <v>1</v>
      </c>
      <c r="E64" s="80">
        <v>294</v>
      </c>
      <c r="F64" s="80">
        <v>142</v>
      </c>
      <c r="G64" s="80">
        <v>109</v>
      </c>
      <c r="H64" s="80">
        <v>251</v>
      </c>
      <c r="I64" s="72">
        <v>85.37414965986395</v>
      </c>
      <c r="J64" s="73">
        <v>-2.3019066781642294</v>
      </c>
      <c r="K64" s="74"/>
      <c r="L64" s="75">
        <v>2</v>
      </c>
      <c r="M64" s="76">
        <v>237</v>
      </c>
      <c r="N64" s="76">
        <v>7</v>
      </c>
      <c r="O64" s="76">
        <v>7</v>
      </c>
      <c r="P64" s="73">
        <v>5.577689243027888</v>
      </c>
    </row>
    <row r="65" spans="1:16" ht="12.75">
      <c r="A65" s="30">
        <v>60</v>
      </c>
      <c r="B65" s="3" t="s">
        <v>47</v>
      </c>
      <c r="C65" s="64">
        <v>32999</v>
      </c>
      <c r="D65" s="81">
        <v>2</v>
      </c>
      <c r="E65" s="80">
        <v>838</v>
      </c>
      <c r="F65" s="80">
        <v>389</v>
      </c>
      <c r="G65" s="80">
        <v>382</v>
      </c>
      <c r="H65" s="80">
        <v>771</v>
      </c>
      <c r="I65" s="72">
        <v>92.00477326968974</v>
      </c>
      <c r="J65" s="73">
        <v>-0.02137052115993754</v>
      </c>
      <c r="K65" s="74"/>
      <c r="L65" s="75">
        <v>2</v>
      </c>
      <c r="M65" s="76">
        <v>709</v>
      </c>
      <c r="N65" s="76">
        <v>30</v>
      </c>
      <c r="O65" s="76">
        <v>32</v>
      </c>
      <c r="P65" s="73">
        <v>8.041504539559014</v>
      </c>
    </row>
    <row r="66" spans="1:16" ht="12.75">
      <c r="A66" s="30">
        <v>61</v>
      </c>
      <c r="B66" s="3" t="s">
        <v>48</v>
      </c>
      <c r="C66" s="64">
        <v>32999</v>
      </c>
      <c r="D66" s="81">
        <v>1</v>
      </c>
      <c r="E66" s="80">
        <v>226</v>
      </c>
      <c r="F66" s="80">
        <v>114</v>
      </c>
      <c r="G66" s="80">
        <v>91</v>
      </c>
      <c r="H66" s="80">
        <v>205</v>
      </c>
      <c r="I66" s="72">
        <v>90.70796460176992</v>
      </c>
      <c r="J66" s="73">
        <v>2.1234897159251602</v>
      </c>
      <c r="K66" s="74"/>
      <c r="L66" s="75">
        <v>2</v>
      </c>
      <c r="M66" s="76">
        <v>180</v>
      </c>
      <c r="N66" s="76">
        <v>24</v>
      </c>
      <c r="O66" s="76">
        <v>1</v>
      </c>
      <c r="P66" s="73">
        <v>12.195121951219512</v>
      </c>
    </row>
    <row r="67" spans="1:16" ht="12.75">
      <c r="A67" s="30">
        <v>62</v>
      </c>
      <c r="B67" s="3" t="s">
        <v>49</v>
      </c>
      <c r="C67" s="64">
        <v>32999</v>
      </c>
      <c r="D67" s="81">
        <v>1</v>
      </c>
      <c r="E67" s="80">
        <v>161</v>
      </c>
      <c r="F67" s="80">
        <v>71</v>
      </c>
      <c r="G67" s="80">
        <v>71</v>
      </c>
      <c r="H67" s="80">
        <v>142</v>
      </c>
      <c r="I67" s="72">
        <v>88.19875776397515</v>
      </c>
      <c r="J67" s="73">
        <v>-4.808235243017862</v>
      </c>
      <c r="K67" s="74"/>
      <c r="L67" s="75">
        <v>2</v>
      </c>
      <c r="M67" s="76">
        <v>134</v>
      </c>
      <c r="N67" s="76">
        <v>6</v>
      </c>
      <c r="O67" s="76">
        <v>2</v>
      </c>
      <c r="P67" s="73">
        <v>5.633802816901409</v>
      </c>
    </row>
    <row r="68" spans="1:16" ht="12.75">
      <c r="A68" s="30">
        <v>63</v>
      </c>
      <c r="B68" s="3" t="s">
        <v>50</v>
      </c>
      <c r="C68" s="64">
        <v>32999</v>
      </c>
      <c r="D68" s="81">
        <v>4</v>
      </c>
      <c r="E68" s="80">
        <v>1687</v>
      </c>
      <c r="F68" s="80">
        <v>745</v>
      </c>
      <c r="G68" s="80">
        <v>734</v>
      </c>
      <c r="H68" s="80">
        <v>1479</v>
      </c>
      <c r="I68" s="72">
        <v>87.67042086544161</v>
      </c>
      <c r="J68" s="73">
        <v>-0.4857029569002407</v>
      </c>
      <c r="K68" s="74"/>
      <c r="L68" s="75">
        <v>3</v>
      </c>
      <c r="M68" s="76">
        <v>1400</v>
      </c>
      <c r="N68" s="76">
        <v>39</v>
      </c>
      <c r="O68" s="76">
        <v>40</v>
      </c>
      <c r="P68" s="73">
        <v>5.341446923597025</v>
      </c>
    </row>
    <row r="69" spans="1:16" ht="12.75">
      <c r="A69" s="30">
        <v>64</v>
      </c>
      <c r="B69" s="3" t="s">
        <v>51</v>
      </c>
      <c r="C69" s="64">
        <v>32999</v>
      </c>
      <c r="D69" s="81">
        <v>1</v>
      </c>
      <c r="E69" s="80">
        <v>405</v>
      </c>
      <c r="F69" s="80">
        <v>197</v>
      </c>
      <c r="G69" s="80">
        <v>143</v>
      </c>
      <c r="H69" s="80">
        <v>340</v>
      </c>
      <c r="I69" s="72">
        <v>83.95061728395062</v>
      </c>
      <c r="J69" s="73">
        <v>-0.7581205801270556</v>
      </c>
      <c r="K69" s="74"/>
      <c r="L69" s="75">
        <v>2</v>
      </c>
      <c r="M69" s="76">
        <v>322</v>
      </c>
      <c r="N69" s="76">
        <v>10</v>
      </c>
      <c r="O69" s="76">
        <v>8</v>
      </c>
      <c r="P69" s="73">
        <v>5.294117647058823</v>
      </c>
    </row>
    <row r="70" spans="1:16" ht="12.75">
      <c r="A70" s="30">
        <v>65</v>
      </c>
      <c r="B70" s="3" t="s">
        <v>52</v>
      </c>
      <c r="C70" s="64">
        <v>32999</v>
      </c>
      <c r="D70" s="81">
        <v>7</v>
      </c>
      <c r="E70" s="80">
        <v>4007</v>
      </c>
      <c r="F70" s="80">
        <v>1733</v>
      </c>
      <c r="G70" s="80">
        <v>1839</v>
      </c>
      <c r="H70" s="80">
        <v>3572</v>
      </c>
      <c r="I70" s="72">
        <v>89.14399800349389</v>
      </c>
      <c r="J70" s="73">
        <v>-0.4938555518854315</v>
      </c>
      <c r="K70" s="74"/>
      <c r="L70" s="75">
        <v>2</v>
      </c>
      <c r="M70" s="76">
        <v>3348</v>
      </c>
      <c r="N70" s="76">
        <v>76</v>
      </c>
      <c r="O70" s="76">
        <v>148</v>
      </c>
      <c r="P70" s="73">
        <v>6.270996640537514</v>
      </c>
    </row>
    <row r="71" spans="1:16" ht="12.75">
      <c r="A71" s="30">
        <v>66</v>
      </c>
      <c r="B71" s="3" t="s">
        <v>53</v>
      </c>
      <c r="C71" s="64">
        <v>32999</v>
      </c>
      <c r="D71" s="81">
        <v>5</v>
      </c>
      <c r="E71" s="80">
        <v>2945</v>
      </c>
      <c r="F71" s="80">
        <v>1320</v>
      </c>
      <c r="G71" s="80">
        <v>1318</v>
      </c>
      <c r="H71" s="80">
        <v>2638</v>
      </c>
      <c r="I71" s="72">
        <v>89.57555178268251</v>
      </c>
      <c r="J71" s="73">
        <v>-2.5751546537382097</v>
      </c>
      <c r="K71" s="74"/>
      <c r="L71" s="75">
        <v>2</v>
      </c>
      <c r="M71" s="76">
        <v>2391</v>
      </c>
      <c r="N71" s="76">
        <v>101</v>
      </c>
      <c r="O71" s="76">
        <v>146</v>
      </c>
      <c r="P71" s="73">
        <v>9.363153904473085</v>
      </c>
    </row>
    <row r="72" spans="1:16" ht="12.75">
      <c r="A72" s="30">
        <v>67</v>
      </c>
      <c r="B72" s="3" t="s">
        <v>54</v>
      </c>
      <c r="C72" s="64">
        <v>32999</v>
      </c>
      <c r="D72" s="81">
        <v>1</v>
      </c>
      <c r="E72" s="80">
        <v>399</v>
      </c>
      <c r="F72" s="80">
        <v>205</v>
      </c>
      <c r="G72" s="80">
        <v>171</v>
      </c>
      <c r="H72" s="80">
        <v>376</v>
      </c>
      <c r="I72" s="72">
        <v>94.23558897243107</v>
      </c>
      <c r="J72" s="73">
        <v>-1.1698164329743292</v>
      </c>
      <c r="K72" s="74"/>
      <c r="L72" s="75">
        <v>2</v>
      </c>
      <c r="M72" s="76">
        <v>364</v>
      </c>
      <c r="N72" s="76">
        <v>8</v>
      </c>
      <c r="O72" s="76">
        <v>4</v>
      </c>
      <c r="P72" s="73">
        <v>3.1914893617021276</v>
      </c>
    </row>
    <row r="73" spans="1:16" ht="12.75">
      <c r="A73" s="30">
        <v>68</v>
      </c>
      <c r="B73" s="3" t="s">
        <v>55</v>
      </c>
      <c r="C73" s="64">
        <v>32999</v>
      </c>
      <c r="D73" s="81">
        <v>1</v>
      </c>
      <c r="E73" s="80">
        <v>191</v>
      </c>
      <c r="F73" s="80">
        <v>89</v>
      </c>
      <c r="G73" s="80">
        <v>89</v>
      </c>
      <c r="H73" s="80">
        <v>178</v>
      </c>
      <c r="I73" s="72">
        <v>93.19371727748691</v>
      </c>
      <c r="J73" s="73">
        <v>3.2495831992746247</v>
      </c>
      <c r="K73" s="74"/>
      <c r="L73" s="75">
        <v>2</v>
      </c>
      <c r="M73" s="76">
        <v>178</v>
      </c>
      <c r="N73" s="76">
        <v>0</v>
      </c>
      <c r="O73" s="76">
        <v>0</v>
      </c>
      <c r="P73" s="73">
        <v>0</v>
      </c>
    </row>
    <row r="74" spans="1:16" ht="12.75">
      <c r="A74" s="30">
        <v>69</v>
      </c>
      <c r="B74" s="3" t="s">
        <v>56</v>
      </c>
      <c r="C74" s="64">
        <v>32999</v>
      </c>
      <c r="D74" s="81">
        <v>1</v>
      </c>
      <c r="E74" s="80">
        <v>469</v>
      </c>
      <c r="F74" s="80">
        <v>225</v>
      </c>
      <c r="G74" s="80">
        <v>214</v>
      </c>
      <c r="H74" s="80">
        <v>439</v>
      </c>
      <c r="I74" s="72">
        <v>93.60341151385927</v>
      </c>
      <c r="J74" s="73">
        <v>-1.7299218194740575</v>
      </c>
      <c r="K74" s="74"/>
      <c r="L74" s="75">
        <v>2</v>
      </c>
      <c r="M74" s="76">
        <v>424</v>
      </c>
      <c r="N74" s="76">
        <v>5</v>
      </c>
      <c r="O74" s="76">
        <v>10</v>
      </c>
      <c r="P74" s="73">
        <v>3.416856492027335</v>
      </c>
    </row>
    <row r="75" spans="1:16" ht="12.75">
      <c r="A75" s="30">
        <v>70</v>
      </c>
      <c r="B75" s="3" t="s">
        <v>57</v>
      </c>
      <c r="C75" s="64">
        <v>34126</v>
      </c>
      <c r="D75" s="81">
        <v>1</v>
      </c>
      <c r="E75" s="76">
        <v>170</v>
      </c>
      <c r="F75" s="80">
        <v>72</v>
      </c>
      <c r="G75" s="80">
        <v>83</v>
      </c>
      <c r="H75" s="80">
        <v>155</v>
      </c>
      <c r="I75" s="72">
        <v>91.17647058823529</v>
      </c>
      <c r="J75" s="73">
        <v>40.890756302521005</v>
      </c>
      <c r="K75" s="74"/>
      <c r="L75" s="75">
        <v>2</v>
      </c>
      <c r="M75" s="76">
        <v>153</v>
      </c>
      <c r="N75" s="76">
        <v>2</v>
      </c>
      <c r="O75" s="76">
        <v>0</v>
      </c>
      <c r="P75" s="73">
        <v>1.2903225806451613</v>
      </c>
    </row>
    <row r="76" spans="1:16" ht="12.75">
      <c r="A76" s="30">
        <v>71</v>
      </c>
      <c r="B76" s="3" t="s">
        <v>58</v>
      </c>
      <c r="C76" s="64">
        <v>32999</v>
      </c>
      <c r="D76" s="81">
        <v>3</v>
      </c>
      <c r="E76" s="80">
        <v>1812</v>
      </c>
      <c r="F76" s="80">
        <v>842</v>
      </c>
      <c r="G76" s="80">
        <v>784</v>
      </c>
      <c r="H76" s="80">
        <v>1626</v>
      </c>
      <c r="I76" s="72">
        <v>89.73509933774834</v>
      </c>
      <c r="J76" s="73">
        <v>-1.7954511764682337</v>
      </c>
      <c r="K76" s="74"/>
      <c r="L76" s="75">
        <v>2</v>
      </c>
      <c r="M76" s="76">
        <v>1548</v>
      </c>
      <c r="N76" s="76">
        <v>38</v>
      </c>
      <c r="O76" s="76">
        <v>40</v>
      </c>
      <c r="P76" s="73">
        <v>4.797047970479705</v>
      </c>
    </row>
    <row r="77" spans="1:16" ht="12.75">
      <c r="A77" s="30">
        <v>72</v>
      </c>
      <c r="B77" s="3" t="s">
        <v>59</v>
      </c>
      <c r="C77" s="64">
        <v>32999</v>
      </c>
      <c r="D77" s="81">
        <v>2</v>
      </c>
      <c r="E77" s="80">
        <v>979</v>
      </c>
      <c r="F77" s="80">
        <v>462</v>
      </c>
      <c r="G77" s="80">
        <v>403</v>
      </c>
      <c r="H77" s="80">
        <v>865</v>
      </c>
      <c r="I77" s="72">
        <v>88.35546475995915</v>
      </c>
      <c r="J77" s="73">
        <v>-2.1307931681592436</v>
      </c>
      <c r="K77" s="74"/>
      <c r="L77" s="75">
        <v>2</v>
      </c>
      <c r="M77" s="76">
        <v>836</v>
      </c>
      <c r="N77" s="76">
        <v>13</v>
      </c>
      <c r="O77" s="76">
        <v>16</v>
      </c>
      <c r="P77" s="73">
        <v>3.352601156069364</v>
      </c>
    </row>
    <row r="78" spans="1:16" ht="12.75">
      <c r="A78" s="30">
        <v>73</v>
      </c>
      <c r="B78" s="3" t="s">
        <v>139</v>
      </c>
      <c r="C78" s="64">
        <v>32999</v>
      </c>
      <c r="D78" s="81">
        <v>4</v>
      </c>
      <c r="E78" s="80">
        <v>2287</v>
      </c>
      <c r="F78" s="80">
        <v>986</v>
      </c>
      <c r="G78" s="80">
        <v>1023</v>
      </c>
      <c r="H78" s="80">
        <v>2009</v>
      </c>
      <c r="I78" s="72">
        <v>87.84433756012243</v>
      </c>
      <c r="J78" s="73">
        <v>-3.810991238063508</v>
      </c>
      <c r="K78" s="74"/>
      <c r="L78" s="75">
        <v>2</v>
      </c>
      <c r="M78" s="76">
        <v>1841</v>
      </c>
      <c r="N78" s="76">
        <v>67</v>
      </c>
      <c r="O78" s="76">
        <v>101</v>
      </c>
      <c r="P78" s="73">
        <v>8.362369337979095</v>
      </c>
    </row>
    <row r="79" spans="1:16" ht="12.75">
      <c r="A79" s="30">
        <v>74</v>
      </c>
      <c r="B79" s="3" t="s">
        <v>60</v>
      </c>
      <c r="C79" s="64">
        <v>32999</v>
      </c>
      <c r="D79" s="81">
        <v>2</v>
      </c>
      <c r="E79" s="80">
        <v>798</v>
      </c>
      <c r="F79" s="80">
        <v>361</v>
      </c>
      <c r="G79" s="80">
        <v>330</v>
      </c>
      <c r="H79" s="80">
        <v>691</v>
      </c>
      <c r="I79" s="72">
        <v>86.59147869674186</v>
      </c>
      <c r="J79" s="73">
        <v>-5.4761415893439676</v>
      </c>
      <c r="K79" s="74"/>
      <c r="L79" s="75">
        <v>1</v>
      </c>
      <c r="M79" s="76">
        <v>513</v>
      </c>
      <c r="N79" s="76">
        <v>132</v>
      </c>
      <c r="O79" s="76">
        <v>46</v>
      </c>
      <c r="P79" s="73">
        <v>25.759768451519538</v>
      </c>
    </row>
    <row r="80" spans="1:16" s="54" customFormat="1" ht="13.5" thickBot="1">
      <c r="A80" s="32"/>
      <c r="B80" s="33" t="s">
        <v>83</v>
      </c>
      <c r="C80" s="56"/>
      <c r="D80" s="59">
        <v>193</v>
      </c>
      <c r="E80" s="61">
        <v>94102</v>
      </c>
      <c r="F80" s="61">
        <v>42101</v>
      </c>
      <c r="G80" s="61">
        <v>42124</v>
      </c>
      <c r="H80" s="61">
        <v>84225</v>
      </c>
      <c r="I80" s="55">
        <v>89.50394253044568</v>
      </c>
      <c r="J80" s="52">
        <v>-1.438871834121116</v>
      </c>
      <c r="K80" s="53"/>
      <c r="L80" s="32">
        <v>156</v>
      </c>
      <c r="M80" s="61">
        <v>79019</v>
      </c>
      <c r="N80" s="61">
        <v>2216</v>
      </c>
      <c r="O80" s="61">
        <v>2990</v>
      </c>
      <c r="P80" s="52">
        <v>6.1810626298604925</v>
      </c>
    </row>
    <row r="81" spans="1:16" ht="30" customHeight="1">
      <c r="A81" s="165" t="s">
        <v>147</v>
      </c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</row>
    <row r="82" spans="1:16" ht="12.75">
      <c r="A82" s="3">
        <v>7</v>
      </c>
      <c r="B82" s="3" t="s">
        <v>65</v>
      </c>
      <c r="C82" s="64">
        <v>34497</v>
      </c>
      <c r="D82" s="82">
        <v>2</v>
      </c>
      <c r="E82" s="5">
        <v>1061</v>
      </c>
      <c r="F82" s="5">
        <v>450</v>
      </c>
      <c r="G82" s="5">
        <v>439</v>
      </c>
      <c r="H82" s="5">
        <v>889</v>
      </c>
      <c r="I82" s="65">
        <v>83.78887841658812</v>
      </c>
      <c r="J82" s="73">
        <v>-5.483152234752879</v>
      </c>
      <c r="K82" s="4"/>
      <c r="L82" s="3">
        <v>2</v>
      </c>
      <c r="M82" s="5">
        <v>782</v>
      </c>
      <c r="N82" s="5">
        <v>51</v>
      </c>
      <c r="O82" s="5">
        <v>56</v>
      </c>
      <c r="P82" s="4"/>
    </row>
    <row r="83" spans="1:15" ht="20.25" customHeight="1">
      <c r="A83" s="168" t="s">
        <v>149</v>
      </c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</row>
  </sheetData>
  <sheetProtection/>
  <mergeCells count="3">
    <mergeCell ref="A2:P2"/>
    <mergeCell ref="A81:P81"/>
    <mergeCell ref="A83:O83"/>
  </mergeCells>
  <printOptions horizontalCentered="1" verticalCentered="1"/>
  <pageMargins left="0.2362204724409449" right="0.2362204724409449" top="0.5905511811023623" bottom="0.3937007874015748" header="0.15748031496062992" footer="0.15748031496062992"/>
  <pageSetup horizontalDpi="600" verticalDpi="600" orientation="portrait" paperSize="9" scale="70" r:id="rId1"/>
  <headerFooter alignWithMargins="0">
    <oddHeader>&amp;C&amp;"Arial,Grassetto"&amp;12Elezioni generali comunali 1990
elettori, votanti, schede bianche e nulle
La Tavola contiene i dati relativi a tutte le consultazioni elettorali svoltesi nel corso della legislatura&amp;R&amp;"Arial,Corsivo"&amp;UTavola 1.1</oddHeader>
    <oddFooter>&amp;L&amp;"Arial,Corsivo"Fonte: Dip. EELL - Servizio elettorale&amp;C&amp;"Arial,Corsivo"&amp;A&amp;R&amp;"Arial,Corsivo"Elaborazione: Dip. EELL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1">
      <pane xSplit="2" ySplit="5" topLeftCell="C21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2" sqref="A2:P2"/>
    </sheetView>
  </sheetViews>
  <sheetFormatPr defaultColWidth="9.140625" defaultRowHeight="12.75"/>
  <cols>
    <col min="1" max="1" width="4.00390625" style="39" bestFit="1" customWidth="1"/>
    <col min="2" max="2" width="28.57421875" style="39" bestFit="1" customWidth="1"/>
    <col min="3" max="3" width="11.57421875" style="6" bestFit="1" customWidth="1"/>
    <col min="4" max="4" width="4.421875" style="47" customWidth="1"/>
    <col min="5" max="5" width="8.00390625" style="7" bestFit="1" customWidth="1"/>
    <col min="6" max="7" width="7.28125" style="7" bestFit="1" customWidth="1"/>
    <col min="8" max="8" width="8.00390625" style="7" bestFit="1" customWidth="1"/>
    <col min="9" max="9" width="6.8515625" style="6" bestFit="1" customWidth="1"/>
    <col min="10" max="10" width="7.00390625" style="6" bestFit="1" customWidth="1"/>
    <col min="11" max="11" width="2.57421875" style="6" customWidth="1"/>
    <col min="12" max="12" width="4.57421875" style="6" bestFit="1" customWidth="1"/>
    <col min="13" max="13" width="7.57421875" style="7" bestFit="1" customWidth="1"/>
    <col min="14" max="15" width="6.140625" style="7" bestFit="1" customWidth="1"/>
    <col min="16" max="16" width="8.28125" style="6" bestFit="1" customWidth="1"/>
    <col min="17" max="16384" width="9.140625" style="6" customWidth="1"/>
  </cols>
  <sheetData>
    <row r="1" spans="1:2" ht="12.75">
      <c r="A1" s="4" t="s">
        <v>78</v>
      </c>
      <c r="B1" s="4"/>
    </row>
    <row r="2" spans="1:16" ht="68.25" customHeight="1">
      <c r="A2" s="158" t="s">
        <v>174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2" ht="12.75">
      <c r="A3" s="4" t="s">
        <v>67</v>
      </c>
      <c r="B3" s="4"/>
    </row>
    <row r="4" spans="1:2" ht="13.5" thickBot="1">
      <c r="A4" s="4" t="s">
        <v>68</v>
      </c>
      <c r="B4" s="4"/>
    </row>
    <row r="5" spans="1:16" s="1" customFormat="1" ht="113.25" customHeight="1">
      <c r="A5" s="24" t="s">
        <v>117</v>
      </c>
      <c r="B5" s="49" t="s">
        <v>118</v>
      </c>
      <c r="C5" s="25" t="s">
        <v>119</v>
      </c>
      <c r="D5" s="25" t="s">
        <v>120</v>
      </c>
      <c r="E5" s="68" t="s">
        <v>61</v>
      </c>
      <c r="F5" s="68" t="s">
        <v>121</v>
      </c>
      <c r="G5" s="68" t="s">
        <v>122</v>
      </c>
      <c r="H5" s="27" t="s">
        <v>63</v>
      </c>
      <c r="I5" s="28" t="s">
        <v>62</v>
      </c>
      <c r="J5" s="29" t="s">
        <v>64</v>
      </c>
      <c r="K5" s="44"/>
      <c r="L5" s="36" t="s">
        <v>116</v>
      </c>
      <c r="M5" s="21" t="s">
        <v>123</v>
      </c>
      <c r="N5" s="21" t="s">
        <v>124</v>
      </c>
      <c r="O5" s="21" t="s">
        <v>125</v>
      </c>
      <c r="P5" s="29" t="s">
        <v>140</v>
      </c>
    </row>
    <row r="6" spans="1:16" ht="12.75">
      <c r="A6" s="30">
        <v>1</v>
      </c>
      <c r="B6" s="3" t="s">
        <v>0</v>
      </c>
      <c r="C6" s="64">
        <v>34847</v>
      </c>
      <c r="D6" s="84">
        <v>1</v>
      </c>
      <c r="E6" s="88">
        <v>201</v>
      </c>
      <c r="F6" s="88">
        <v>88</v>
      </c>
      <c r="G6" s="88">
        <v>78</v>
      </c>
      <c r="H6" s="80">
        <v>166</v>
      </c>
      <c r="I6" s="72">
        <v>82.58706467661692</v>
      </c>
      <c r="J6" s="73">
        <v>-9.429742046072164</v>
      </c>
      <c r="K6" s="74"/>
      <c r="L6" s="75">
        <v>1</v>
      </c>
      <c r="M6" s="76">
        <v>117</v>
      </c>
      <c r="N6" s="76">
        <v>30</v>
      </c>
      <c r="O6" s="76">
        <v>19</v>
      </c>
      <c r="P6" s="73">
        <v>29.518072289156628</v>
      </c>
    </row>
    <row r="7" spans="1:16" ht="12.75">
      <c r="A7" s="30">
        <v>2</v>
      </c>
      <c r="B7" s="3" t="s">
        <v>131</v>
      </c>
      <c r="C7" s="64">
        <v>34847</v>
      </c>
      <c r="D7" s="85">
        <v>1</v>
      </c>
      <c r="E7" s="86">
        <v>478</v>
      </c>
      <c r="F7" s="86">
        <v>197</v>
      </c>
      <c r="G7" s="86">
        <v>196</v>
      </c>
      <c r="H7" s="80">
        <v>393</v>
      </c>
      <c r="I7" s="72">
        <v>82.21757322175732</v>
      </c>
      <c r="J7" s="73">
        <v>-9.157718153534049</v>
      </c>
      <c r="K7" s="74"/>
      <c r="L7" s="75">
        <v>1</v>
      </c>
      <c r="M7" s="76">
        <v>232</v>
      </c>
      <c r="N7" s="76">
        <v>105</v>
      </c>
      <c r="O7" s="76">
        <v>56</v>
      </c>
      <c r="P7" s="73">
        <v>40.966921119592875</v>
      </c>
    </row>
    <row r="8" spans="1:16" ht="12.75">
      <c r="A8" s="30">
        <v>3</v>
      </c>
      <c r="B8" s="3" t="s">
        <v>1</v>
      </c>
      <c r="C8" s="64">
        <v>34847</v>
      </c>
      <c r="D8" s="85">
        <v>60</v>
      </c>
      <c r="E8" s="86">
        <v>30626</v>
      </c>
      <c r="F8" s="86">
        <v>11874</v>
      </c>
      <c r="G8" s="86">
        <v>12760</v>
      </c>
      <c r="H8" s="80">
        <v>24634</v>
      </c>
      <c r="I8" s="72">
        <v>80.43492457389146</v>
      </c>
      <c r="J8" s="73">
        <v>-8.178411332699298</v>
      </c>
      <c r="K8" s="74"/>
      <c r="L8" s="75">
        <v>10</v>
      </c>
      <c r="M8" s="76">
        <v>23055</v>
      </c>
      <c r="N8" s="76">
        <v>528</v>
      </c>
      <c r="O8" s="76">
        <v>1051</v>
      </c>
      <c r="P8" s="73">
        <v>6.409840058455793</v>
      </c>
    </row>
    <row r="9" spans="1:16" ht="12.75">
      <c r="A9" s="30">
        <v>4</v>
      </c>
      <c r="B9" s="3" t="s">
        <v>2</v>
      </c>
      <c r="C9" s="64">
        <v>35575</v>
      </c>
      <c r="D9" s="67">
        <v>2</v>
      </c>
      <c r="E9" s="86">
        <v>1143</v>
      </c>
      <c r="F9" s="86">
        <v>410</v>
      </c>
      <c r="G9" s="86">
        <v>421</v>
      </c>
      <c r="H9" s="80">
        <v>831</v>
      </c>
      <c r="I9" s="72">
        <v>72.70341207349081</v>
      </c>
      <c r="J9" s="73">
        <v>-14.202417522921749</v>
      </c>
      <c r="K9" s="74"/>
      <c r="L9" s="75">
        <v>2</v>
      </c>
      <c r="M9" s="76">
        <v>734</v>
      </c>
      <c r="N9" s="76">
        <v>97</v>
      </c>
      <c r="O9" s="76">
        <v>0</v>
      </c>
      <c r="P9" s="73">
        <v>11.672683513838749</v>
      </c>
    </row>
    <row r="10" spans="1:16" ht="12.75">
      <c r="A10" s="30">
        <v>5</v>
      </c>
      <c r="B10" s="3" t="s">
        <v>3</v>
      </c>
      <c r="C10" s="64">
        <v>34847</v>
      </c>
      <c r="D10" s="85">
        <v>1</v>
      </c>
      <c r="E10" s="86">
        <v>649</v>
      </c>
      <c r="F10" s="86">
        <v>292</v>
      </c>
      <c r="G10" s="86">
        <v>268</v>
      </c>
      <c r="H10" s="80">
        <v>560</v>
      </c>
      <c r="I10" s="72">
        <v>86.28659476117103</v>
      </c>
      <c r="J10" s="73">
        <v>-4.477736449020057</v>
      </c>
      <c r="K10" s="74"/>
      <c r="L10" s="75">
        <v>2</v>
      </c>
      <c r="M10" s="76">
        <v>522</v>
      </c>
      <c r="N10" s="76">
        <v>21</v>
      </c>
      <c r="O10" s="76">
        <v>17</v>
      </c>
      <c r="P10" s="73">
        <v>6.785714285714286</v>
      </c>
    </row>
    <row r="11" spans="1:16" ht="12.75">
      <c r="A11" s="30">
        <v>6</v>
      </c>
      <c r="B11" s="3" t="s">
        <v>4</v>
      </c>
      <c r="C11" s="64">
        <v>34847</v>
      </c>
      <c r="D11" s="85">
        <v>1</v>
      </c>
      <c r="E11" s="86">
        <v>265</v>
      </c>
      <c r="F11" s="86">
        <v>121</v>
      </c>
      <c r="G11" s="86">
        <v>108</v>
      </c>
      <c r="H11" s="80">
        <v>229</v>
      </c>
      <c r="I11" s="72">
        <v>86.41509433962264</v>
      </c>
      <c r="J11" s="73">
        <v>2.9564477230812827</v>
      </c>
      <c r="K11" s="74"/>
      <c r="L11" s="75">
        <v>2</v>
      </c>
      <c r="M11" s="76">
        <v>223</v>
      </c>
      <c r="N11" s="76">
        <v>2</v>
      </c>
      <c r="O11" s="76">
        <v>4</v>
      </c>
      <c r="P11" s="73">
        <v>2.6200873362445414</v>
      </c>
    </row>
    <row r="12" spans="1:16" ht="12.75">
      <c r="A12" s="30">
        <v>7</v>
      </c>
      <c r="B12" s="3" t="s">
        <v>5</v>
      </c>
      <c r="C12" s="64">
        <v>35946</v>
      </c>
      <c r="D12" s="85">
        <v>2</v>
      </c>
      <c r="E12" s="86">
        <v>1078</v>
      </c>
      <c r="F12" s="86">
        <v>461</v>
      </c>
      <c r="G12" s="86">
        <v>454</v>
      </c>
      <c r="H12" s="80">
        <v>915</v>
      </c>
      <c r="I12" s="72">
        <v>84.87940630797773</v>
      </c>
      <c r="J12" s="73">
        <v>1.0905278913896126</v>
      </c>
      <c r="K12" s="74"/>
      <c r="L12" s="75">
        <v>3</v>
      </c>
      <c r="M12" s="76">
        <v>876</v>
      </c>
      <c r="N12" s="76">
        <v>18</v>
      </c>
      <c r="O12" s="76">
        <v>21</v>
      </c>
      <c r="P12" s="73">
        <v>4.2622950819672125</v>
      </c>
    </row>
    <row r="13" spans="1:16" ht="12.75">
      <c r="A13" s="30">
        <v>8</v>
      </c>
      <c r="B13" s="3" t="s">
        <v>6</v>
      </c>
      <c r="C13" s="64">
        <v>34847</v>
      </c>
      <c r="D13" s="85">
        <v>2</v>
      </c>
      <c r="E13" s="86">
        <v>1471</v>
      </c>
      <c r="F13" s="86">
        <v>656</v>
      </c>
      <c r="G13" s="86">
        <v>666</v>
      </c>
      <c r="H13" s="80">
        <v>1322</v>
      </c>
      <c r="I13" s="72">
        <v>89.87083616587356</v>
      </c>
      <c r="J13" s="73">
        <v>-1.1101764923542987</v>
      </c>
      <c r="K13" s="74"/>
      <c r="L13" s="75">
        <v>2</v>
      </c>
      <c r="M13" s="76">
        <v>1254</v>
      </c>
      <c r="N13" s="76">
        <v>23</v>
      </c>
      <c r="O13" s="76">
        <v>45</v>
      </c>
      <c r="P13" s="73">
        <v>5.143721633888049</v>
      </c>
    </row>
    <row r="14" spans="1:16" ht="12.75">
      <c r="A14" s="30">
        <v>9</v>
      </c>
      <c r="B14" s="3" t="s">
        <v>7</v>
      </c>
      <c r="C14" s="64">
        <v>34847</v>
      </c>
      <c r="D14" s="85">
        <v>1</v>
      </c>
      <c r="E14" s="86">
        <v>141</v>
      </c>
      <c r="F14" s="86">
        <v>69</v>
      </c>
      <c r="G14" s="86">
        <v>62</v>
      </c>
      <c r="H14" s="80">
        <v>131</v>
      </c>
      <c r="I14" s="72">
        <v>92.90780141843972</v>
      </c>
      <c r="J14" s="73">
        <v>-0.37578067111252267</v>
      </c>
      <c r="K14" s="74"/>
      <c r="L14" s="75">
        <v>2</v>
      </c>
      <c r="M14" s="76">
        <v>126</v>
      </c>
      <c r="N14" s="76">
        <v>3</v>
      </c>
      <c r="O14" s="76">
        <v>2</v>
      </c>
      <c r="P14" s="73">
        <v>3.816793893129771</v>
      </c>
    </row>
    <row r="15" spans="1:16" ht="12.75">
      <c r="A15" s="30">
        <v>10</v>
      </c>
      <c r="B15" s="3" t="s">
        <v>8</v>
      </c>
      <c r="C15" s="64">
        <v>34847</v>
      </c>
      <c r="D15" s="85">
        <v>1</v>
      </c>
      <c r="E15" s="86">
        <v>208</v>
      </c>
      <c r="F15" s="86">
        <v>93</v>
      </c>
      <c r="G15" s="86">
        <v>85</v>
      </c>
      <c r="H15" s="80">
        <v>178</v>
      </c>
      <c r="I15" s="72">
        <v>85.57692307692308</v>
      </c>
      <c r="J15" s="73">
        <v>-9.004357711254258</v>
      </c>
      <c r="K15" s="74"/>
      <c r="L15" s="75">
        <v>1</v>
      </c>
      <c r="M15" s="76">
        <v>149</v>
      </c>
      <c r="N15" s="76">
        <v>25</v>
      </c>
      <c r="O15" s="76">
        <v>4</v>
      </c>
      <c r="P15" s="73">
        <v>16.292134831460675</v>
      </c>
    </row>
    <row r="16" spans="1:16" ht="12.75">
      <c r="A16" s="30">
        <v>11</v>
      </c>
      <c r="B16" s="3" t="s">
        <v>9</v>
      </c>
      <c r="C16" s="64">
        <v>34847</v>
      </c>
      <c r="D16" s="85">
        <v>1</v>
      </c>
      <c r="E16" s="86">
        <v>676</v>
      </c>
      <c r="F16" s="86">
        <v>310</v>
      </c>
      <c r="G16" s="86">
        <v>263</v>
      </c>
      <c r="H16" s="80">
        <v>573</v>
      </c>
      <c r="I16" s="72">
        <v>84.76331360946746</v>
      </c>
      <c r="J16" s="73">
        <v>-4.386776806445738</v>
      </c>
      <c r="K16" s="74"/>
      <c r="L16" s="75">
        <v>2</v>
      </c>
      <c r="M16" s="76">
        <v>551</v>
      </c>
      <c r="N16" s="76">
        <v>4</v>
      </c>
      <c r="O16" s="76">
        <v>18</v>
      </c>
      <c r="P16" s="73">
        <v>3.8394415357766145</v>
      </c>
    </row>
    <row r="17" spans="1:16" ht="12.75">
      <c r="A17" s="30">
        <v>12</v>
      </c>
      <c r="B17" s="3" t="s">
        <v>10</v>
      </c>
      <c r="C17" s="64">
        <v>34847</v>
      </c>
      <c r="D17" s="85">
        <v>2</v>
      </c>
      <c r="E17" s="86">
        <v>781</v>
      </c>
      <c r="F17" s="86">
        <v>332</v>
      </c>
      <c r="G17" s="86">
        <v>309</v>
      </c>
      <c r="H17" s="80">
        <v>641</v>
      </c>
      <c r="I17" s="72">
        <v>82.0742637644046</v>
      </c>
      <c r="J17" s="73">
        <v>-1.9763691469877926</v>
      </c>
      <c r="K17" s="74"/>
      <c r="L17" s="75">
        <v>2</v>
      </c>
      <c r="M17" s="76">
        <v>536</v>
      </c>
      <c r="N17" s="76">
        <v>33</v>
      </c>
      <c r="O17" s="76">
        <v>72</v>
      </c>
      <c r="P17" s="73">
        <v>16.380655226209047</v>
      </c>
    </row>
    <row r="18" spans="1:16" ht="12.75">
      <c r="A18" s="30">
        <v>13</v>
      </c>
      <c r="B18" s="3" t="s">
        <v>11</v>
      </c>
      <c r="C18" s="64">
        <v>34847</v>
      </c>
      <c r="D18" s="85">
        <v>1</v>
      </c>
      <c r="E18" s="86">
        <v>607</v>
      </c>
      <c r="F18" s="86">
        <v>275</v>
      </c>
      <c r="G18" s="86">
        <v>258</v>
      </c>
      <c r="H18" s="80">
        <v>533</v>
      </c>
      <c r="I18" s="72">
        <v>87.80889621087314</v>
      </c>
      <c r="J18" s="73">
        <v>-5.4278187649722724</v>
      </c>
      <c r="K18" s="74"/>
      <c r="L18" s="75">
        <v>2</v>
      </c>
      <c r="M18" s="76">
        <v>485</v>
      </c>
      <c r="N18" s="76">
        <v>28</v>
      </c>
      <c r="O18" s="76">
        <v>20</v>
      </c>
      <c r="P18" s="73">
        <v>9.00562851782364</v>
      </c>
    </row>
    <row r="19" spans="1:16" ht="12.75">
      <c r="A19" s="30">
        <v>14</v>
      </c>
      <c r="B19" s="3" t="s">
        <v>12</v>
      </c>
      <c r="C19" s="64">
        <v>34847</v>
      </c>
      <c r="D19" s="85">
        <v>1</v>
      </c>
      <c r="E19" s="86">
        <v>491</v>
      </c>
      <c r="F19" s="86">
        <v>212</v>
      </c>
      <c r="G19" s="86">
        <v>214</v>
      </c>
      <c r="H19" s="80">
        <v>426</v>
      </c>
      <c r="I19" s="72">
        <v>86.76171079429736</v>
      </c>
      <c r="J19" s="73">
        <v>-3.281579248992685</v>
      </c>
      <c r="K19" s="74"/>
      <c r="L19" s="75">
        <v>2</v>
      </c>
      <c r="M19" s="76">
        <v>396</v>
      </c>
      <c r="N19" s="76">
        <v>8</v>
      </c>
      <c r="O19" s="76">
        <v>22</v>
      </c>
      <c r="P19" s="73">
        <v>7.042253521126761</v>
      </c>
    </row>
    <row r="20" spans="1:16" ht="12.75">
      <c r="A20" s="30">
        <v>15</v>
      </c>
      <c r="B20" s="3" t="s">
        <v>13</v>
      </c>
      <c r="C20" s="64">
        <v>34847</v>
      </c>
      <c r="D20" s="85">
        <v>2</v>
      </c>
      <c r="E20" s="86">
        <v>755</v>
      </c>
      <c r="F20" s="86">
        <v>354</v>
      </c>
      <c r="G20" s="86">
        <v>325</v>
      </c>
      <c r="H20" s="80">
        <v>679</v>
      </c>
      <c r="I20" s="72">
        <v>89.93377483443709</v>
      </c>
      <c r="J20" s="73">
        <v>-0.9999193468890297</v>
      </c>
      <c r="K20" s="74"/>
      <c r="L20" s="75">
        <v>2</v>
      </c>
      <c r="M20" s="76">
        <v>648</v>
      </c>
      <c r="N20" s="76">
        <v>13</v>
      </c>
      <c r="O20" s="76">
        <v>18</v>
      </c>
      <c r="P20" s="73">
        <v>4.565537555228277</v>
      </c>
    </row>
    <row r="21" spans="1:16" ht="12.75">
      <c r="A21" s="30">
        <v>16</v>
      </c>
      <c r="B21" s="3" t="s">
        <v>14</v>
      </c>
      <c r="C21" s="64">
        <v>34847</v>
      </c>
      <c r="D21" s="85">
        <v>1</v>
      </c>
      <c r="E21" s="86">
        <v>100</v>
      </c>
      <c r="F21" s="86">
        <v>51</v>
      </c>
      <c r="G21" s="86">
        <v>43</v>
      </c>
      <c r="H21" s="80">
        <v>94</v>
      </c>
      <c r="I21" s="72">
        <v>94</v>
      </c>
      <c r="J21" s="73">
        <v>-6</v>
      </c>
      <c r="K21" s="74"/>
      <c r="L21" s="75">
        <v>2</v>
      </c>
      <c r="M21" s="76">
        <v>90</v>
      </c>
      <c r="N21" s="76">
        <v>0</v>
      </c>
      <c r="O21" s="76">
        <v>4</v>
      </c>
      <c r="P21" s="73">
        <v>4.25531914893617</v>
      </c>
    </row>
    <row r="22" spans="1:16" ht="12.75">
      <c r="A22" s="30">
        <v>17</v>
      </c>
      <c r="B22" s="3" t="s">
        <v>15</v>
      </c>
      <c r="C22" s="64">
        <v>34847</v>
      </c>
      <c r="D22" s="85">
        <v>1</v>
      </c>
      <c r="E22" s="86">
        <v>550</v>
      </c>
      <c r="F22" s="86">
        <v>258</v>
      </c>
      <c r="G22" s="86">
        <v>245</v>
      </c>
      <c r="H22" s="80">
        <v>503</v>
      </c>
      <c r="I22" s="72">
        <v>91.45454545454545</v>
      </c>
      <c r="J22" s="73">
        <v>-2.663101604278083</v>
      </c>
      <c r="K22" s="74"/>
      <c r="L22" s="75">
        <v>2</v>
      </c>
      <c r="M22" s="76">
        <v>487</v>
      </c>
      <c r="N22" s="76">
        <v>7</v>
      </c>
      <c r="O22" s="76">
        <v>9</v>
      </c>
      <c r="P22" s="73">
        <v>3.180914512922465</v>
      </c>
    </row>
    <row r="23" spans="1:16" ht="12.75">
      <c r="A23" s="30">
        <v>18</v>
      </c>
      <c r="B23" s="3" t="s">
        <v>16</v>
      </c>
      <c r="C23" s="64">
        <v>34847</v>
      </c>
      <c r="D23" s="85">
        <v>1</v>
      </c>
      <c r="E23" s="86">
        <v>389</v>
      </c>
      <c r="F23" s="86">
        <v>176</v>
      </c>
      <c r="G23" s="86">
        <v>167</v>
      </c>
      <c r="H23" s="80">
        <v>343</v>
      </c>
      <c r="I23" s="72">
        <v>88.17480719794345</v>
      </c>
      <c r="J23" s="73">
        <v>0.7732323947938511</v>
      </c>
      <c r="K23" s="74"/>
      <c r="L23" s="75">
        <v>2</v>
      </c>
      <c r="M23" s="76">
        <v>330</v>
      </c>
      <c r="N23" s="76">
        <v>8</v>
      </c>
      <c r="O23" s="76">
        <v>5</v>
      </c>
      <c r="P23" s="73">
        <v>3.7900874635568513</v>
      </c>
    </row>
    <row r="24" spans="1:16" ht="12.75">
      <c r="A24" s="30">
        <v>19</v>
      </c>
      <c r="B24" s="3" t="s">
        <v>17</v>
      </c>
      <c r="C24" s="64">
        <v>34847</v>
      </c>
      <c r="D24" s="85">
        <v>3</v>
      </c>
      <c r="E24" s="86">
        <v>1776</v>
      </c>
      <c r="F24" s="86">
        <v>806</v>
      </c>
      <c r="G24" s="86">
        <v>771</v>
      </c>
      <c r="H24" s="80">
        <v>1577</v>
      </c>
      <c r="I24" s="72">
        <v>88.79504504504504</v>
      </c>
      <c r="J24" s="73">
        <v>-1.6304868698485677</v>
      </c>
      <c r="K24" s="74"/>
      <c r="L24" s="75">
        <v>2</v>
      </c>
      <c r="M24" s="76">
        <v>1502</v>
      </c>
      <c r="N24" s="76">
        <v>27</v>
      </c>
      <c r="O24" s="76">
        <v>48</v>
      </c>
      <c r="P24" s="73">
        <v>4.7558655675332915</v>
      </c>
    </row>
    <row r="25" spans="1:16" ht="12.75">
      <c r="A25" s="30">
        <v>20</v>
      </c>
      <c r="B25" s="3" t="s">
        <v>132</v>
      </c>
      <c r="C25" s="64">
        <v>34847</v>
      </c>
      <c r="D25" s="85">
        <v>7</v>
      </c>
      <c r="E25" s="86">
        <v>3968</v>
      </c>
      <c r="F25" s="86">
        <v>1637</v>
      </c>
      <c r="G25" s="86">
        <v>1756</v>
      </c>
      <c r="H25" s="80">
        <v>3393</v>
      </c>
      <c r="I25" s="72">
        <v>85.50907258064517</v>
      </c>
      <c r="J25" s="73">
        <v>-4.501442666463134</v>
      </c>
      <c r="K25" s="74"/>
      <c r="L25" s="75">
        <v>3</v>
      </c>
      <c r="M25" s="76">
        <v>3164</v>
      </c>
      <c r="N25" s="76">
        <v>76</v>
      </c>
      <c r="O25" s="76">
        <v>153</v>
      </c>
      <c r="P25" s="73">
        <v>6.749189507810198</v>
      </c>
    </row>
    <row r="26" spans="1:16" ht="12.75">
      <c r="A26" s="30">
        <v>21</v>
      </c>
      <c r="B26" s="3" t="s">
        <v>18</v>
      </c>
      <c r="C26" s="64">
        <v>34847</v>
      </c>
      <c r="D26" s="85">
        <v>2</v>
      </c>
      <c r="E26" s="86">
        <v>1263</v>
      </c>
      <c r="F26" s="86">
        <v>588</v>
      </c>
      <c r="G26" s="86">
        <v>553</v>
      </c>
      <c r="H26" s="80">
        <v>1141</v>
      </c>
      <c r="I26" s="72">
        <v>90.34045922406968</v>
      </c>
      <c r="J26" s="73">
        <v>3.269429694939589</v>
      </c>
      <c r="K26" s="74"/>
      <c r="L26" s="75">
        <v>2</v>
      </c>
      <c r="M26" s="76">
        <v>1115</v>
      </c>
      <c r="N26" s="76">
        <v>11</v>
      </c>
      <c r="O26" s="76">
        <v>15</v>
      </c>
      <c r="P26" s="73">
        <v>2.2787028921998247</v>
      </c>
    </row>
    <row r="27" spans="1:16" ht="14.25">
      <c r="A27" s="30">
        <v>22</v>
      </c>
      <c r="B27" s="3" t="s">
        <v>150</v>
      </c>
      <c r="C27" s="64">
        <v>34847</v>
      </c>
      <c r="D27" s="85">
        <v>5</v>
      </c>
      <c r="E27" s="86">
        <v>2528</v>
      </c>
      <c r="F27" s="86">
        <v>1099</v>
      </c>
      <c r="G27" s="86">
        <v>1025</v>
      </c>
      <c r="H27" s="80">
        <v>2124</v>
      </c>
      <c r="I27" s="72">
        <v>84.01898734177215</v>
      </c>
      <c r="J27" s="73">
        <v>-5.896266895515993</v>
      </c>
      <c r="K27" s="74"/>
      <c r="L27" s="75">
        <v>3</v>
      </c>
      <c r="M27" s="76">
        <v>2057</v>
      </c>
      <c r="N27" s="76">
        <v>23</v>
      </c>
      <c r="O27" s="76">
        <v>44</v>
      </c>
      <c r="P27" s="73">
        <v>3.154425612052731</v>
      </c>
    </row>
    <row r="28" spans="1:16" ht="12.75">
      <c r="A28" s="30">
        <v>23</v>
      </c>
      <c r="B28" s="3" t="s">
        <v>20</v>
      </c>
      <c r="C28" s="64">
        <v>34847</v>
      </c>
      <c r="D28" s="85">
        <v>4</v>
      </c>
      <c r="E28" s="86">
        <v>2192</v>
      </c>
      <c r="F28" s="86">
        <v>918</v>
      </c>
      <c r="G28" s="86">
        <v>919</v>
      </c>
      <c r="H28" s="80">
        <v>1837</v>
      </c>
      <c r="I28" s="72">
        <v>83.80474452554745</v>
      </c>
      <c r="J28" s="73">
        <v>-7.0262010331918106</v>
      </c>
      <c r="K28" s="74"/>
      <c r="L28" s="75">
        <v>2</v>
      </c>
      <c r="M28" s="76">
        <v>1670</v>
      </c>
      <c r="N28" s="76">
        <v>78</v>
      </c>
      <c r="O28" s="76">
        <v>89</v>
      </c>
      <c r="P28" s="73">
        <v>9.090909090909092</v>
      </c>
    </row>
    <row r="29" spans="1:16" ht="12.75">
      <c r="A29" s="30">
        <v>24</v>
      </c>
      <c r="B29" s="3" t="s">
        <v>21</v>
      </c>
      <c r="C29" s="64">
        <v>34847</v>
      </c>
      <c r="D29" s="85">
        <v>1</v>
      </c>
      <c r="E29" s="86">
        <v>333</v>
      </c>
      <c r="F29" s="86">
        <v>137</v>
      </c>
      <c r="G29" s="86">
        <v>137</v>
      </c>
      <c r="H29" s="80">
        <v>274</v>
      </c>
      <c r="I29" s="72">
        <v>82.28228228228228</v>
      </c>
      <c r="J29" s="73">
        <v>-6.638172263172265</v>
      </c>
      <c r="K29" s="74"/>
      <c r="L29" s="75">
        <v>1</v>
      </c>
      <c r="M29" s="76">
        <v>234</v>
      </c>
      <c r="N29" s="76">
        <v>28</v>
      </c>
      <c r="O29" s="76">
        <v>12</v>
      </c>
      <c r="P29" s="73">
        <v>14.5985401459854</v>
      </c>
    </row>
    <row r="30" spans="1:16" ht="12.75">
      <c r="A30" s="30">
        <v>25</v>
      </c>
      <c r="B30" s="3" t="s">
        <v>22</v>
      </c>
      <c r="C30" s="64">
        <v>34847</v>
      </c>
      <c r="D30" s="85">
        <v>1</v>
      </c>
      <c r="E30" s="86">
        <v>178</v>
      </c>
      <c r="F30" s="86">
        <v>85</v>
      </c>
      <c r="G30" s="86">
        <v>68</v>
      </c>
      <c r="H30" s="80">
        <v>153</v>
      </c>
      <c r="I30" s="72">
        <v>85.95505617977528</v>
      </c>
      <c r="J30" s="73">
        <v>-3.0772018847408447</v>
      </c>
      <c r="K30" s="74"/>
      <c r="L30" s="75">
        <v>3</v>
      </c>
      <c r="M30" s="76">
        <v>146</v>
      </c>
      <c r="N30" s="76">
        <v>3</v>
      </c>
      <c r="O30" s="76">
        <v>4</v>
      </c>
      <c r="P30" s="73">
        <v>4.57516339869281</v>
      </c>
    </row>
    <row r="31" spans="1:16" ht="12.75">
      <c r="A31" s="30">
        <v>26</v>
      </c>
      <c r="B31" s="3" t="s">
        <v>23</v>
      </c>
      <c r="C31" s="64">
        <v>34847</v>
      </c>
      <c r="D31" s="87">
        <v>1</v>
      </c>
      <c r="E31" s="91">
        <v>348</v>
      </c>
      <c r="F31" s="91">
        <v>144</v>
      </c>
      <c r="G31" s="91">
        <v>139</v>
      </c>
      <c r="H31" s="80">
        <v>283</v>
      </c>
      <c r="I31" s="72">
        <v>81.32183908045977</v>
      </c>
      <c r="J31" s="73">
        <v>-5.123944052070357</v>
      </c>
      <c r="K31" s="74"/>
      <c r="L31" s="75">
        <v>1</v>
      </c>
      <c r="M31" s="76">
        <v>201</v>
      </c>
      <c r="N31" s="76">
        <v>57</v>
      </c>
      <c r="O31" s="76">
        <v>25</v>
      </c>
      <c r="P31" s="73">
        <v>28.975265017667844</v>
      </c>
    </row>
    <row r="32" spans="1:16" ht="12.75">
      <c r="A32" s="30">
        <v>27</v>
      </c>
      <c r="B32" s="3" t="s">
        <v>133</v>
      </c>
      <c r="C32" s="64">
        <v>34847</v>
      </c>
      <c r="D32" s="84">
        <v>2</v>
      </c>
      <c r="E32" s="88">
        <v>1357</v>
      </c>
      <c r="F32" s="88">
        <v>609</v>
      </c>
      <c r="G32" s="88">
        <v>581</v>
      </c>
      <c r="H32" s="80">
        <v>1190</v>
      </c>
      <c r="I32" s="72">
        <v>87.69344141488578</v>
      </c>
      <c r="J32" s="73">
        <v>-2.1040663732762113</v>
      </c>
      <c r="K32" s="74"/>
      <c r="L32" s="75">
        <v>2</v>
      </c>
      <c r="M32" s="76">
        <v>1118</v>
      </c>
      <c r="N32" s="76">
        <v>31</v>
      </c>
      <c r="O32" s="76">
        <v>41</v>
      </c>
      <c r="P32" s="73">
        <v>6.050420168067227</v>
      </c>
    </row>
    <row r="33" spans="1:16" ht="12.75">
      <c r="A33" s="30">
        <v>28</v>
      </c>
      <c r="B33" s="3" t="s">
        <v>24</v>
      </c>
      <c r="C33" s="64">
        <v>34847</v>
      </c>
      <c r="D33" s="85">
        <v>1</v>
      </c>
      <c r="E33" s="86">
        <v>361</v>
      </c>
      <c r="F33" s="86">
        <v>133</v>
      </c>
      <c r="G33" s="86">
        <v>133</v>
      </c>
      <c r="H33" s="80">
        <v>266</v>
      </c>
      <c r="I33" s="72">
        <v>73.6842105263158</v>
      </c>
      <c r="J33" s="73">
        <v>-9.02855543113101</v>
      </c>
      <c r="K33" s="74"/>
      <c r="L33" s="75">
        <v>1</v>
      </c>
      <c r="M33" s="76">
        <v>225</v>
      </c>
      <c r="N33" s="76">
        <v>35</v>
      </c>
      <c r="O33" s="76">
        <v>6</v>
      </c>
      <c r="P33" s="73">
        <v>15.413533834586465</v>
      </c>
    </row>
    <row r="34" spans="1:16" ht="12.75">
      <c r="A34" s="30">
        <v>29</v>
      </c>
      <c r="B34" s="3" t="s">
        <v>25</v>
      </c>
      <c r="C34" s="64">
        <v>34847</v>
      </c>
      <c r="D34" s="85">
        <v>1</v>
      </c>
      <c r="E34" s="86">
        <v>438</v>
      </c>
      <c r="F34" s="86">
        <v>198</v>
      </c>
      <c r="G34" s="86">
        <v>181</v>
      </c>
      <c r="H34" s="80">
        <v>379</v>
      </c>
      <c r="I34" s="72">
        <v>86.5296803652968</v>
      </c>
      <c r="J34" s="73">
        <v>-6.311482945665176</v>
      </c>
      <c r="K34" s="74"/>
      <c r="L34" s="75">
        <v>1</v>
      </c>
      <c r="M34" s="76">
        <v>216</v>
      </c>
      <c r="N34" s="76">
        <v>110</v>
      </c>
      <c r="O34" s="76">
        <v>53</v>
      </c>
      <c r="P34" s="73">
        <v>43.007915567282325</v>
      </c>
    </row>
    <row r="35" spans="1:16" ht="12.75">
      <c r="A35" s="30">
        <v>30</v>
      </c>
      <c r="B35" s="3" t="s">
        <v>26</v>
      </c>
      <c r="C35" s="64">
        <v>34847</v>
      </c>
      <c r="D35" s="85">
        <v>2</v>
      </c>
      <c r="E35" s="86">
        <v>951</v>
      </c>
      <c r="F35" s="86">
        <v>420</v>
      </c>
      <c r="G35" s="86">
        <v>408</v>
      </c>
      <c r="H35" s="80">
        <v>828</v>
      </c>
      <c r="I35" s="72">
        <v>87.06624605678233</v>
      </c>
      <c r="J35" s="73">
        <v>-5.656758638053347</v>
      </c>
      <c r="K35" s="74"/>
      <c r="L35" s="75">
        <v>2</v>
      </c>
      <c r="M35" s="76">
        <v>796</v>
      </c>
      <c r="N35" s="76">
        <v>11</v>
      </c>
      <c r="O35" s="76">
        <v>21</v>
      </c>
      <c r="P35" s="73">
        <v>3.864734299516908</v>
      </c>
    </row>
    <row r="36" spans="1:16" ht="12.75">
      <c r="A36" s="30">
        <v>31</v>
      </c>
      <c r="B36" s="3" t="s">
        <v>27</v>
      </c>
      <c r="C36" s="64">
        <v>34847</v>
      </c>
      <c r="D36" s="85">
        <v>3</v>
      </c>
      <c r="E36" s="86">
        <v>2145</v>
      </c>
      <c r="F36" s="86">
        <v>983</v>
      </c>
      <c r="G36" s="86">
        <v>939</v>
      </c>
      <c r="H36" s="80">
        <v>1922</v>
      </c>
      <c r="I36" s="72">
        <v>89.6037296037296</v>
      </c>
      <c r="J36" s="73">
        <v>-4.371495621495626</v>
      </c>
      <c r="K36" s="74"/>
      <c r="L36" s="75">
        <v>2</v>
      </c>
      <c r="M36" s="76">
        <v>1814</v>
      </c>
      <c r="N36" s="76">
        <v>29</v>
      </c>
      <c r="O36" s="76">
        <v>79</v>
      </c>
      <c r="P36" s="73">
        <v>5.6191467221644125</v>
      </c>
    </row>
    <row r="37" spans="1:16" ht="12.75">
      <c r="A37" s="30">
        <v>32</v>
      </c>
      <c r="B37" s="3" t="s">
        <v>134</v>
      </c>
      <c r="C37" s="64">
        <v>34903</v>
      </c>
      <c r="D37" s="85">
        <v>1</v>
      </c>
      <c r="E37" s="86">
        <v>227</v>
      </c>
      <c r="F37" s="86">
        <v>94</v>
      </c>
      <c r="G37" s="86">
        <v>105</v>
      </c>
      <c r="H37" s="80">
        <v>199</v>
      </c>
      <c r="I37" s="72">
        <v>87.66519823788546</v>
      </c>
      <c r="J37" s="73">
        <v>-5.225797022778039</v>
      </c>
      <c r="K37" s="74"/>
      <c r="L37" s="75">
        <v>2</v>
      </c>
      <c r="M37" s="76">
        <v>182</v>
      </c>
      <c r="N37" s="76">
        <v>11</v>
      </c>
      <c r="O37" s="76">
        <v>6</v>
      </c>
      <c r="P37" s="73">
        <v>8.542713567839195</v>
      </c>
    </row>
    <row r="38" spans="1:16" ht="14.25">
      <c r="A38" s="30">
        <v>33</v>
      </c>
      <c r="B38" s="3" t="s">
        <v>154</v>
      </c>
      <c r="C38" s="64">
        <v>34847</v>
      </c>
      <c r="D38" s="85">
        <v>1</v>
      </c>
      <c r="E38" s="86">
        <v>689</v>
      </c>
      <c r="F38" s="86">
        <v>299</v>
      </c>
      <c r="G38" s="86">
        <v>283</v>
      </c>
      <c r="H38" s="80">
        <v>582</v>
      </c>
      <c r="I38" s="72">
        <v>84.47024673439768</v>
      </c>
      <c r="J38" s="73">
        <v>-3.168422045317058</v>
      </c>
      <c r="K38" s="74"/>
      <c r="L38" s="75">
        <v>3</v>
      </c>
      <c r="M38" s="76">
        <v>555</v>
      </c>
      <c r="N38" s="76">
        <v>12</v>
      </c>
      <c r="O38" s="76">
        <v>15</v>
      </c>
      <c r="P38" s="73">
        <v>4.639175257731959</v>
      </c>
    </row>
    <row r="39" spans="1:16" ht="12.75">
      <c r="A39" s="30">
        <v>34</v>
      </c>
      <c r="B39" s="3" t="s">
        <v>135</v>
      </c>
      <c r="C39" s="64">
        <v>34847</v>
      </c>
      <c r="D39" s="85">
        <v>2</v>
      </c>
      <c r="E39" s="86">
        <v>968</v>
      </c>
      <c r="F39" s="86">
        <v>402</v>
      </c>
      <c r="G39" s="86">
        <v>452</v>
      </c>
      <c r="H39" s="80">
        <v>854</v>
      </c>
      <c r="I39" s="72">
        <v>88.22314049586777</v>
      </c>
      <c r="J39" s="73">
        <v>-2.439183065478602</v>
      </c>
      <c r="K39" s="74"/>
      <c r="L39" s="75">
        <v>2</v>
      </c>
      <c r="M39" s="76">
        <v>810</v>
      </c>
      <c r="N39" s="76">
        <v>19</v>
      </c>
      <c r="O39" s="76">
        <v>25</v>
      </c>
      <c r="P39" s="73">
        <v>5.152224824355972</v>
      </c>
    </row>
    <row r="40" spans="1:16" ht="12.75">
      <c r="A40" s="30">
        <v>35</v>
      </c>
      <c r="B40" s="3" t="s">
        <v>29</v>
      </c>
      <c r="C40" s="64">
        <v>34847</v>
      </c>
      <c r="D40" s="85">
        <v>1</v>
      </c>
      <c r="E40" s="86">
        <v>461</v>
      </c>
      <c r="F40" s="86">
        <v>187</v>
      </c>
      <c r="G40" s="86">
        <v>213</v>
      </c>
      <c r="H40" s="80">
        <v>400</v>
      </c>
      <c r="I40" s="72">
        <v>86.76789587852494</v>
      </c>
      <c r="J40" s="73">
        <v>-5.972150959882555</v>
      </c>
      <c r="K40" s="74"/>
      <c r="L40" s="75">
        <v>1</v>
      </c>
      <c r="M40" s="76">
        <v>283</v>
      </c>
      <c r="N40" s="76">
        <v>87</v>
      </c>
      <c r="O40" s="76">
        <v>30</v>
      </c>
      <c r="P40" s="73">
        <v>29.25</v>
      </c>
    </row>
    <row r="41" spans="1:16" ht="14.25">
      <c r="A41" s="30">
        <v>36</v>
      </c>
      <c r="B41" s="3" t="s">
        <v>151</v>
      </c>
      <c r="C41" s="64">
        <v>34847</v>
      </c>
      <c r="D41" s="85">
        <v>1</v>
      </c>
      <c r="E41" s="86">
        <v>325</v>
      </c>
      <c r="F41" s="86">
        <v>146</v>
      </c>
      <c r="G41" s="86">
        <v>143</v>
      </c>
      <c r="H41" s="80">
        <v>289</v>
      </c>
      <c r="I41" s="72">
        <v>88.92307692307692</v>
      </c>
      <c r="J41" s="73">
        <v>-2.044665012406952</v>
      </c>
      <c r="K41" s="74"/>
      <c r="L41" s="75">
        <v>1</v>
      </c>
      <c r="M41" s="76">
        <v>179</v>
      </c>
      <c r="N41" s="76">
        <v>101</v>
      </c>
      <c r="O41" s="76">
        <v>9</v>
      </c>
      <c r="P41" s="73">
        <v>38.062283737024224</v>
      </c>
    </row>
    <row r="42" spans="1:16" ht="12.75">
      <c r="A42" s="30">
        <v>37</v>
      </c>
      <c r="B42" s="3" t="s">
        <v>31</v>
      </c>
      <c r="C42" s="64">
        <v>34847</v>
      </c>
      <c r="D42" s="85">
        <v>2</v>
      </c>
      <c r="E42" s="86">
        <v>1170</v>
      </c>
      <c r="F42" s="86">
        <v>534</v>
      </c>
      <c r="G42" s="86">
        <v>518</v>
      </c>
      <c r="H42" s="80">
        <v>1052</v>
      </c>
      <c r="I42" s="72">
        <v>89.91452991452991</v>
      </c>
      <c r="J42" s="73">
        <v>-5.094226652895657</v>
      </c>
      <c r="K42" s="74"/>
      <c r="L42" s="75">
        <v>3</v>
      </c>
      <c r="M42" s="76">
        <v>986</v>
      </c>
      <c r="N42" s="76">
        <v>36</v>
      </c>
      <c r="O42" s="76">
        <v>30</v>
      </c>
      <c r="P42" s="73">
        <v>6.273764258555133</v>
      </c>
    </row>
    <row r="43" spans="1:16" ht="12.75">
      <c r="A43" s="30">
        <v>38</v>
      </c>
      <c r="B43" s="3" t="s">
        <v>136</v>
      </c>
      <c r="C43" s="64">
        <v>34847</v>
      </c>
      <c r="D43" s="85">
        <v>1</v>
      </c>
      <c r="E43" s="86">
        <v>462</v>
      </c>
      <c r="F43" s="86">
        <v>220</v>
      </c>
      <c r="G43" s="86">
        <v>196</v>
      </c>
      <c r="H43" s="80">
        <v>416</v>
      </c>
      <c r="I43" s="72">
        <v>90.04329004329004</v>
      </c>
      <c r="J43" s="73">
        <v>0.0183523874296867</v>
      </c>
      <c r="K43" s="74"/>
      <c r="L43" s="75">
        <v>2</v>
      </c>
      <c r="M43" s="76">
        <v>408</v>
      </c>
      <c r="N43" s="76">
        <v>2</v>
      </c>
      <c r="O43" s="76">
        <v>6</v>
      </c>
      <c r="P43" s="73">
        <v>1.9230769230769231</v>
      </c>
    </row>
    <row r="44" spans="1:16" ht="12.75">
      <c r="A44" s="30">
        <v>39</v>
      </c>
      <c r="B44" s="3" t="s">
        <v>127</v>
      </c>
      <c r="C44" s="64">
        <v>34847</v>
      </c>
      <c r="D44" s="85">
        <v>1</v>
      </c>
      <c r="E44" s="86">
        <v>99</v>
      </c>
      <c r="F44" s="86">
        <v>51</v>
      </c>
      <c r="G44" s="86">
        <v>42</v>
      </c>
      <c r="H44" s="80">
        <v>93</v>
      </c>
      <c r="I44" s="72">
        <v>93.93939393939394</v>
      </c>
      <c r="J44" s="73">
        <v>0.9161381254404546</v>
      </c>
      <c r="K44" s="74"/>
      <c r="L44" s="75">
        <v>2</v>
      </c>
      <c r="M44" s="76">
        <v>86</v>
      </c>
      <c r="N44" s="76">
        <v>7</v>
      </c>
      <c r="O44" s="76">
        <v>0</v>
      </c>
      <c r="P44" s="73">
        <v>7.526881720430108</v>
      </c>
    </row>
    <row r="45" spans="1:16" ht="12.75">
      <c r="A45" s="30">
        <v>40</v>
      </c>
      <c r="B45" s="3" t="s">
        <v>137</v>
      </c>
      <c r="C45" s="64">
        <v>35575</v>
      </c>
      <c r="D45" s="79">
        <v>3</v>
      </c>
      <c r="E45" s="92">
        <v>1498</v>
      </c>
      <c r="F45" s="92">
        <v>656</v>
      </c>
      <c r="G45" s="92">
        <v>618</v>
      </c>
      <c r="H45" s="80">
        <v>1274</v>
      </c>
      <c r="I45" s="72">
        <v>85.04672897196262</v>
      </c>
      <c r="J45" s="73">
        <v>0.08537970984033905</v>
      </c>
      <c r="K45" s="74"/>
      <c r="L45" s="75">
        <v>3</v>
      </c>
      <c r="M45" s="76">
        <v>1218</v>
      </c>
      <c r="N45" s="76">
        <v>56</v>
      </c>
      <c r="O45" s="76">
        <v>0</v>
      </c>
      <c r="P45" s="73">
        <v>4.395604395604396</v>
      </c>
    </row>
    <row r="46" spans="1:16" ht="12.75">
      <c r="A46" s="30">
        <v>41</v>
      </c>
      <c r="B46" s="3" t="s">
        <v>138</v>
      </c>
      <c r="C46" s="64">
        <v>34847</v>
      </c>
      <c r="D46" s="85">
        <v>1</v>
      </c>
      <c r="E46" s="86">
        <v>651</v>
      </c>
      <c r="F46" s="86">
        <v>288</v>
      </c>
      <c r="G46" s="86">
        <v>265</v>
      </c>
      <c r="H46" s="80">
        <v>553</v>
      </c>
      <c r="I46" s="72">
        <v>84.94623655913979</v>
      </c>
      <c r="J46" s="73">
        <v>-2.455338244009809</v>
      </c>
      <c r="K46" s="74"/>
      <c r="L46" s="75">
        <v>2</v>
      </c>
      <c r="M46" s="76">
        <v>543</v>
      </c>
      <c r="N46" s="76">
        <v>4</v>
      </c>
      <c r="O46" s="76">
        <v>6</v>
      </c>
      <c r="P46" s="73">
        <v>1.8083182640144666</v>
      </c>
    </row>
    <row r="47" spans="1:16" ht="12.75">
      <c r="A47" s="30">
        <v>42</v>
      </c>
      <c r="B47" s="3" t="s">
        <v>32</v>
      </c>
      <c r="C47" s="64">
        <v>34847</v>
      </c>
      <c r="D47" s="85">
        <v>1</v>
      </c>
      <c r="E47" s="86">
        <v>393</v>
      </c>
      <c r="F47" s="86">
        <v>169</v>
      </c>
      <c r="G47" s="86">
        <v>160</v>
      </c>
      <c r="H47" s="80">
        <v>329</v>
      </c>
      <c r="I47" s="72">
        <v>83.7150127226463</v>
      </c>
      <c r="J47" s="73">
        <v>-2.2590132513796704</v>
      </c>
      <c r="K47" s="74"/>
      <c r="L47" s="75">
        <v>1</v>
      </c>
      <c r="M47" s="76">
        <v>272</v>
      </c>
      <c r="N47" s="76">
        <v>41</v>
      </c>
      <c r="O47" s="76">
        <v>16</v>
      </c>
      <c r="P47" s="73">
        <v>17.325227963525837</v>
      </c>
    </row>
    <row r="48" spans="1:16" ht="12.75">
      <c r="A48" s="30">
        <v>43</v>
      </c>
      <c r="B48" s="3" t="s">
        <v>33</v>
      </c>
      <c r="C48" s="64">
        <v>34847</v>
      </c>
      <c r="D48" s="85">
        <v>2</v>
      </c>
      <c r="E48" s="86">
        <v>1223</v>
      </c>
      <c r="F48" s="86">
        <v>513</v>
      </c>
      <c r="G48" s="86">
        <v>474</v>
      </c>
      <c r="H48" s="80">
        <v>987</v>
      </c>
      <c r="I48" s="72">
        <v>80.70318887980376</v>
      </c>
      <c r="J48" s="73">
        <v>-9.83366280354474</v>
      </c>
      <c r="K48" s="74"/>
      <c r="L48" s="75">
        <v>1</v>
      </c>
      <c r="M48" s="76">
        <v>683</v>
      </c>
      <c r="N48" s="76">
        <v>179</v>
      </c>
      <c r="O48" s="76">
        <v>125</v>
      </c>
      <c r="P48" s="73">
        <v>30.800405268490376</v>
      </c>
    </row>
    <row r="49" spans="1:16" ht="12.75">
      <c r="A49" s="30">
        <v>44</v>
      </c>
      <c r="B49" s="3" t="s">
        <v>34</v>
      </c>
      <c r="C49" s="64">
        <v>34847</v>
      </c>
      <c r="D49" s="85">
        <v>3</v>
      </c>
      <c r="E49" s="86">
        <v>1548</v>
      </c>
      <c r="F49" s="86">
        <v>679</v>
      </c>
      <c r="G49" s="86">
        <v>686</v>
      </c>
      <c r="H49" s="80">
        <v>1365</v>
      </c>
      <c r="I49" s="72">
        <v>88.17829457364341</v>
      </c>
      <c r="J49" s="73">
        <v>-2.157551896541648</v>
      </c>
      <c r="K49" s="74"/>
      <c r="L49" s="75">
        <v>2</v>
      </c>
      <c r="M49" s="76">
        <v>1291</v>
      </c>
      <c r="N49" s="76">
        <v>21</v>
      </c>
      <c r="O49" s="76">
        <v>53</v>
      </c>
      <c r="P49" s="73">
        <v>5.4212454212454215</v>
      </c>
    </row>
    <row r="50" spans="1:16" ht="12.75">
      <c r="A50" s="30">
        <v>45</v>
      </c>
      <c r="B50" s="3" t="s">
        <v>35</v>
      </c>
      <c r="C50" s="64">
        <v>34847</v>
      </c>
      <c r="D50" s="85">
        <v>4</v>
      </c>
      <c r="E50" s="86">
        <v>2029</v>
      </c>
      <c r="F50" s="86">
        <v>926</v>
      </c>
      <c r="G50" s="86">
        <v>890</v>
      </c>
      <c r="H50" s="80">
        <v>1816</v>
      </c>
      <c r="I50" s="72">
        <v>89.50221784130113</v>
      </c>
      <c r="J50" s="73">
        <v>-2.973245626528751</v>
      </c>
      <c r="K50" s="74"/>
      <c r="L50" s="75">
        <v>2</v>
      </c>
      <c r="M50" s="76">
        <v>1730</v>
      </c>
      <c r="N50" s="76">
        <v>39</v>
      </c>
      <c r="O50" s="76">
        <v>47</v>
      </c>
      <c r="P50" s="73">
        <v>4.73568281938326</v>
      </c>
    </row>
    <row r="51" spans="1:16" ht="12.75">
      <c r="A51" s="30">
        <v>46</v>
      </c>
      <c r="B51" s="3" t="s">
        <v>36</v>
      </c>
      <c r="C51" s="64">
        <v>34847</v>
      </c>
      <c r="D51" s="85">
        <v>1</v>
      </c>
      <c r="E51" s="86">
        <v>128</v>
      </c>
      <c r="F51" s="86">
        <v>66</v>
      </c>
      <c r="G51" s="86">
        <v>56</v>
      </c>
      <c r="H51" s="80">
        <v>122</v>
      </c>
      <c r="I51" s="72">
        <v>95.3125</v>
      </c>
      <c r="J51" s="73">
        <v>4.6875</v>
      </c>
      <c r="K51" s="74"/>
      <c r="L51" s="75">
        <v>2</v>
      </c>
      <c r="M51" s="76">
        <v>122</v>
      </c>
      <c r="N51" s="76">
        <v>0</v>
      </c>
      <c r="O51" s="76">
        <v>0</v>
      </c>
      <c r="P51" s="73">
        <v>0</v>
      </c>
    </row>
    <row r="52" spans="1:16" ht="12.75">
      <c r="A52" s="30">
        <v>47</v>
      </c>
      <c r="B52" s="3" t="s">
        <v>37</v>
      </c>
      <c r="C52" s="64">
        <v>34847</v>
      </c>
      <c r="D52" s="85">
        <v>1</v>
      </c>
      <c r="E52" s="86">
        <v>172</v>
      </c>
      <c r="F52" s="86">
        <v>88</v>
      </c>
      <c r="G52" s="86">
        <v>76</v>
      </c>
      <c r="H52" s="80">
        <v>164</v>
      </c>
      <c r="I52" s="72">
        <v>95.34883720930233</v>
      </c>
      <c r="J52" s="73">
        <v>-2.8218944980147427</v>
      </c>
      <c r="K52" s="74"/>
      <c r="L52" s="75">
        <v>2</v>
      </c>
      <c r="M52" s="76">
        <v>160</v>
      </c>
      <c r="N52" s="76">
        <v>2</v>
      </c>
      <c r="O52" s="76">
        <v>2</v>
      </c>
      <c r="P52" s="73">
        <v>2.4390243902439024</v>
      </c>
    </row>
    <row r="53" spans="1:16" ht="12.75">
      <c r="A53" s="30">
        <v>48</v>
      </c>
      <c r="B53" s="3" t="s">
        <v>38</v>
      </c>
      <c r="C53" s="64">
        <v>34847</v>
      </c>
      <c r="D53" s="85">
        <v>2</v>
      </c>
      <c r="E53" s="86">
        <v>379</v>
      </c>
      <c r="F53" s="86">
        <v>171</v>
      </c>
      <c r="G53" s="86">
        <v>143</v>
      </c>
      <c r="H53" s="80">
        <v>314</v>
      </c>
      <c r="I53" s="72">
        <v>82.84960422163589</v>
      </c>
      <c r="J53" s="73">
        <v>-3.1839153314367366</v>
      </c>
      <c r="K53" s="74"/>
      <c r="L53" s="75">
        <v>2</v>
      </c>
      <c r="M53" s="76">
        <v>299</v>
      </c>
      <c r="N53" s="76">
        <v>7</v>
      </c>
      <c r="O53" s="76">
        <v>8</v>
      </c>
      <c r="P53" s="73">
        <v>4.777070063694268</v>
      </c>
    </row>
    <row r="54" spans="1:16" ht="12.75">
      <c r="A54" s="30">
        <v>49</v>
      </c>
      <c r="B54" s="3" t="s">
        <v>39</v>
      </c>
      <c r="C54" s="64">
        <v>34847</v>
      </c>
      <c r="D54" s="85">
        <v>2</v>
      </c>
      <c r="E54" s="86">
        <v>982</v>
      </c>
      <c r="F54" s="86">
        <v>458</v>
      </c>
      <c r="G54" s="86">
        <v>450</v>
      </c>
      <c r="H54" s="80">
        <v>908</v>
      </c>
      <c r="I54" s="72">
        <v>92.4643584521385</v>
      </c>
      <c r="J54" s="73">
        <v>-0.9843436492212021</v>
      </c>
      <c r="K54" s="74"/>
      <c r="L54" s="75">
        <v>2</v>
      </c>
      <c r="M54" s="76">
        <v>873</v>
      </c>
      <c r="N54" s="76">
        <v>12</v>
      </c>
      <c r="O54" s="76">
        <v>23</v>
      </c>
      <c r="P54" s="73">
        <v>3.854625550660793</v>
      </c>
    </row>
    <row r="55" spans="1:16" ht="12.75">
      <c r="A55" s="30">
        <v>50</v>
      </c>
      <c r="B55" s="3" t="s">
        <v>40</v>
      </c>
      <c r="C55" s="64">
        <v>34847</v>
      </c>
      <c r="D55" s="85">
        <v>1</v>
      </c>
      <c r="E55" s="86">
        <v>200</v>
      </c>
      <c r="F55" s="86">
        <v>82</v>
      </c>
      <c r="G55" s="86">
        <v>74</v>
      </c>
      <c r="H55" s="80">
        <v>156</v>
      </c>
      <c r="I55" s="72">
        <v>78</v>
      </c>
      <c r="J55" s="73">
        <v>-8.44859813084112</v>
      </c>
      <c r="K55" s="74"/>
      <c r="L55" s="75">
        <v>2</v>
      </c>
      <c r="M55" s="76">
        <v>149</v>
      </c>
      <c r="N55" s="76">
        <v>2</v>
      </c>
      <c r="O55" s="76">
        <v>5</v>
      </c>
      <c r="P55" s="73">
        <v>4.487179487179487</v>
      </c>
    </row>
    <row r="56" spans="1:16" ht="12.75">
      <c r="A56" s="30">
        <v>51</v>
      </c>
      <c r="B56" s="3" t="s">
        <v>41</v>
      </c>
      <c r="C56" s="64">
        <v>34847</v>
      </c>
      <c r="D56" s="87">
        <v>1</v>
      </c>
      <c r="E56" s="91">
        <v>523</v>
      </c>
      <c r="F56" s="91">
        <v>229</v>
      </c>
      <c r="G56" s="91">
        <v>222</v>
      </c>
      <c r="H56" s="80">
        <v>451</v>
      </c>
      <c r="I56" s="72">
        <v>86.23326959847036</v>
      </c>
      <c r="J56" s="73">
        <v>-7.342747532150625</v>
      </c>
      <c r="K56" s="74"/>
      <c r="L56" s="75">
        <v>1</v>
      </c>
      <c r="M56" s="76">
        <v>369</v>
      </c>
      <c r="N56" s="76">
        <v>37</v>
      </c>
      <c r="O56" s="76">
        <v>45</v>
      </c>
      <c r="P56" s="73">
        <v>18.181818181818183</v>
      </c>
    </row>
    <row r="57" spans="1:16" ht="12.75">
      <c r="A57" s="30">
        <v>52</v>
      </c>
      <c r="B57" s="3" t="s">
        <v>42</v>
      </c>
      <c r="C57" s="64">
        <v>34847</v>
      </c>
      <c r="D57" s="84">
        <v>7</v>
      </c>
      <c r="E57" s="88">
        <v>3234</v>
      </c>
      <c r="F57" s="88">
        <v>1359</v>
      </c>
      <c r="G57" s="88">
        <v>1413</v>
      </c>
      <c r="H57" s="80">
        <v>2772</v>
      </c>
      <c r="I57" s="72">
        <v>85.71428571428571</v>
      </c>
      <c r="J57" s="73">
        <v>-4.238618524332821</v>
      </c>
      <c r="K57" s="74"/>
      <c r="L57" s="75">
        <v>2</v>
      </c>
      <c r="M57" s="76">
        <v>2576</v>
      </c>
      <c r="N57" s="76">
        <v>62</v>
      </c>
      <c r="O57" s="76">
        <v>134</v>
      </c>
      <c r="P57" s="73">
        <v>7.07070707070707</v>
      </c>
    </row>
    <row r="58" spans="1:16" ht="12.75">
      <c r="A58" s="30">
        <v>53</v>
      </c>
      <c r="B58" s="3" t="s">
        <v>128</v>
      </c>
      <c r="C58" s="64">
        <v>34847</v>
      </c>
      <c r="D58" s="85">
        <v>2</v>
      </c>
      <c r="E58" s="86">
        <v>807</v>
      </c>
      <c r="F58" s="86">
        <v>337</v>
      </c>
      <c r="G58" s="86">
        <v>344</v>
      </c>
      <c r="H58" s="80">
        <v>681</v>
      </c>
      <c r="I58" s="72">
        <v>84.38661710037175</v>
      </c>
      <c r="J58" s="73">
        <v>-5.626186996939381</v>
      </c>
      <c r="K58" s="74"/>
      <c r="L58" s="75">
        <v>2</v>
      </c>
      <c r="M58" s="76">
        <v>650</v>
      </c>
      <c r="N58" s="76">
        <v>13</v>
      </c>
      <c r="O58" s="76">
        <v>18</v>
      </c>
      <c r="P58" s="73">
        <v>4.552129221732746</v>
      </c>
    </row>
    <row r="59" spans="1:16" ht="12.75">
      <c r="A59" s="30">
        <v>54</v>
      </c>
      <c r="B59" s="3" t="s">
        <v>43</v>
      </c>
      <c r="C59" s="64">
        <v>34847</v>
      </c>
      <c r="D59" s="85">
        <v>5</v>
      </c>
      <c r="E59" s="86">
        <v>2322</v>
      </c>
      <c r="F59" s="86">
        <v>985</v>
      </c>
      <c r="G59" s="86">
        <v>981</v>
      </c>
      <c r="H59" s="80">
        <v>1966</v>
      </c>
      <c r="I59" s="72">
        <v>84.6683893195521</v>
      </c>
      <c r="J59" s="73">
        <v>-3.6098207971794096</v>
      </c>
      <c r="K59" s="74"/>
      <c r="L59" s="75">
        <v>2</v>
      </c>
      <c r="M59" s="76">
        <v>1777</v>
      </c>
      <c r="N59" s="76">
        <v>81</v>
      </c>
      <c r="O59" s="76">
        <v>108</v>
      </c>
      <c r="P59" s="73">
        <v>9.613428280773144</v>
      </c>
    </row>
    <row r="60" spans="1:16" ht="12.75">
      <c r="A60" s="30">
        <v>55</v>
      </c>
      <c r="B60" s="3" t="s">
        <v>129</v>
      </c>
      <c r="C60" s="64">
        <v>34847</v>
      </c>
      <c r="D60" s="85">
        <v>1</v>
      </c>
      <c r="E60" s="86">
        <v>81</v>
      </c>
      <c r="F60" s="86">
        <v>48</v>
      </c>
      <c r="G60" s="86">
        <v>29</v>
      </c>
      <c r="H60" s="80">
        <v>77</v>
      </c>
      <c r="I60" s="72">
        <v>95.06172839506173</v>
      </c>
      <c r="J60" s="73">
        <v>35.641438539989274</v>
      </c>
      <c r="K60" s="74"/>
      <c r="L60" s="75">
        <v>2</v>
      </c>
      <c r="M60" s="76">
        <v>72</v>
      </c>
      <c r="N60" s="76">
        <v>2</v>
      </c>
      <c r="O60" s="76">
        <v>3</v>
      </c>
      <c r="P60" s="73">
        <v>6.493506493506493</v>
      </c>
    </row>
    <row r="61" spans="1:16" ht="12.75">
      <c r="A61" s="30">
        <v>56</v>
      </c>
      <c r="B61" s="3" t="s">
        <v>130</v>
      </c>
      <c r="C61" s="64">
        <v>34847</v>
      </c>
      <c r="D61" s="85">
        <v>1</v>
      </c>
      <c r="E61" s="86">
        <v>173</v>
      </c>
      <c r="F61" s="86">
        <v>74</v>
      </c>
      <c r="G61" s="86">
        <v>80</v>
      </c>
      <c r="H61" s="80">
        <v>154</v>
      </c>
      <c r="I61" s="72">
        <v>89.01734104046243</v>
      </c>
      <c r="J61" s="73">
        <v>-0.637831373330684</v>
      </c>
      <c r="K61" s="74"/>
      <c r="L61" s="75">
        <v>1</v>
      </c>
      <c r="M61" s="76">
        <v>123</v>
      </c>
      <c r="N61" s="76">
        <v>28</v>
      </c>
      <c r="O61" s="76">
        <v>3</v>
      </c>
      <c r="P61" s="73">
        <v>20.12987012987013</v>
      </c>
    </row>
    <row r="62" spans="1:16" ht="12.75">
      <c r="A62" s="30">
        <v>57</v>
      </c>
      <c r="B62" s="3" t="s">
        <v>44</v>
      </c>
      <c r="C62" s="64">
        <v>34847</v>
      </c>
      <c r="D62" s="85">
        <v>1</v>
      </c>
      <c r="E62" s="86">
        <v>526</v>
      </c>
      <c r="F62" s="86">
        <v>238</v>
      </c>
      <c r="G62" s="86">
        <v>236</v>
      </c>
      <c r="H62" s="80">
        <v>474</v>
      </c>
      <c r="I62" s="72">
        <v>90.11406844106465</v>
      </c>
      <c r="J62" s="73">
        <v>-2.2997246623836247</v>
      </c>
      <c r="K62" s="74"/>
      <c r="L62" s="75">
        <v>2</v>
      </c>
      <c r="M62" s="76">
        <v>455</v>
      </c>
      <c r="N62" s="76">
        <v>10</v>
      </c>
      <c r="O62" s="76">
        <v>9</v>
      </c>
      <c r="P62" s="73">
        <v>4.008438818565401</v>
      </c>
    </row>
    <row r="63" spans="1:16" ht="12.75">
      <c r="A63" s="30">
        <v>58</v>
      </c>
      <c r="B63" s="3" t="s">
        <v>45</v>
      </c>
      <c r="C63" s="64">
        <v>34847</v>
      </c>
      <c r="D63" s="85">
        <v>4</v>
      </c>
      <c r="E63" s="86">
        <v>2309</v>
      </c>
      <c r="F63" s="86">
        <v>981</v>
      </c>
      <c r="G63" s="86">
        <v>998</v>
      </c>
      <c r="H63" s="80">
        <v>1979</v>
      </c>
      <c r="I63" s="72">
        <v>85.70809874404505</v>
      </c>
      <c r="J63" s="73">
        <v>-3.6258780899317884</v>
      </c>
      <c r="K63" s="74"/>
      <c r="L63" s="75">
        <v>3</v>
      </c>
      <c r="M63" s="76">
        <v>1853</v>
      </c>
      <c r="N63" s="76">
        <v>57</v>
      </c>
      <c r="O63" s="76">
        <v>69</v>
      </c>
      <c r="P63" s="73">
        <v>6.366851945426983</v>
      </c>
    </row>
    <row r="64" spans="1:16" ht="12.75">
      <c r="A64" s="30">
        <v>59</v>
      </c>
      <c r="B64" s="3" t="s">
        <v>46</v>
      </c>
      <c r="C64" s="64">
        <v>34847</v>
      </c>
      <c r="D64" s="85">
        <v>1</v>
      </c>
      <c r="E64" s="86">
        <v>298</v>
      </c>
      <c r="F64" s="86">
        <v>146</v>
      </c>
      <c r="G64" s="86">
        <v>125</v>
      </c>
      <c r="H64" s="80">
        <v>271</v>
      </c>
      <c r="I64" s="72">
        <v>90.93959731543625</v>
      </c>
      <c r="J64" s="73">
        <v>5.565447655572299</v>
      </c>
      <c r="K64" s="74"/>
      <c r="L64" s="75">
        <v>2</v>
      </c>
      <c r="M64" s="76">
        <v>259</v>
      </c>
      <c r="N64" s="76">
        <v>6</v>
      </c>
      <c r="O64" s="76">
        <v>6</v>
      </c>
      <c r="P64" s="73">
        <v>4.428044280442804</v>
      </c>
    </row>
    <row r="65" spans="1:16" ht="12.75">
      <c r="A65" s="30">
        <v>60</v>
      </c>
      <c r="B65" s="3" t="s">
        <v>47</v>
      </c>
      <c r="C65" s="64">
        <v>34847</v>
      </c>
      <c r="D65" s="85">
        <v>2</v>
      </c>
      <c r="E65" s="86">
        <v>914</v>
      </c>
      <c r="F65" s="86">
        <v>399</v>
      </c>
      <c r="G65" s="86">
        <v>399</v>
      </c>
      <c r="H65" s="80">
        <v>798</v>
      </c>
      <c r="I65" s="72">
        <v>87.30853391684902</v>
      </c>
      <c r="J65" s="73">
        <v>-4.6962393528407205</v>
      </c>
      <c r="K65" s="74"/>
      <c r="L65" s="75">
        <v>2</v>
      </c>
      <c r="M65" s="76">
        <v>755</v>
      </c>
      <c r="N65" s="76">
        <v>23</v>
      </c>
      <c r="O65" s="76">
        <v>20</v>
      </c>
      <c r="P65" s="73">
        <v>5.3884711779448615</v>
      </c>
    </row>
    <row r="66" spans="1:16" ht="12.75">
      <c r="A66" s="30">
        <v>61</v>
      </c>
      <c r="B66" s="3" t="s">
        <v>48</v>
      </c>
      <c r="C66" s="64">
        <v>34847</v>
      </c>
      <c r="D66" s="85">
        <v>1</v>
      </c>
      <c r="E66" s="86">
        <v>249</v>
      </c>
      <c r="F66" s="86">
        <v>119</v>
      </c>
      <c r="G66" s="86">
        <v>97</v>
      </c>
      <c r="H66" s="80">
        <v>216</v>
      </c>
      <c r="I66" s="72">
        <v>86.74698795180723</v>
      </c>
      <c r="J66" s="73">
        <v>-3.9609766499626886</v>
      </c>
      <c r="K66" s="74"/>
      <c r="L66" s="75">
        <v>2</v>
      </c>
      <c r="M66" s="76">
        <v>209</v>
      </c>
      <c r="N66" s="76">
        <v>5</v>
      </c>
      <c r="O66" s="76">
        <v>2</v>
      </c>
      <c r="P66" s="73">
        <v>3.2407407407407405</v>
      </c>
    </row>
    <row r="67" spans="1:16" ht="12.75">
      <c r="A67" s="30">
        <v>62</v>
      </c>
      <c r="B67" s="3" t="s">
        <v>49</v>
      </c>
      <c r="C67" s="64">
        <v>34847</v>
      </c>
      <c r="D67" s="85">
        <v>1</v>
      </c>
      <c r="E67" s="86">
        <v>167</v>
      </c>
      <c r="F67" s="86">
        <v>68</v>
      </c>
      <c r="G67" s="86">
        <v>78</v>
      </c>
      <c r="H67" s="80">
        <v>146</v>
      </c>
      <c r="I67" s="72">
        <v>87.42514970059881</v>
      </c>
      <c r="J67" s="73">
        <v>-0.7736080633763436</v>
      </c>
      <c r="K67" s="74"/>
      <c r="L67" s="75">
        <v>1</v>
      </c>
      <c r="M67" s="76">
        <v>131</v>
      </c>
      <c r="N67" s="76">
        <v>5</v>
      </c>
      <c r="O67" s="76">
        <v>10</v>
      </c>
      <c r="P67" s="73">
        <v>10.273972602739725</v>
      </c>
    </row>
    <row r="68" spans="1:16" ht="12.75">
      <c r="A68" s="30">
        <v>63</v>
      </c>
      <c r="B68" s="3" t="s">
        <v>50</v>
      </c>
      <c r="C68" s="64">
        <v>34847</v>
      </c>
      <c r="D68" s="85">
        <v>4</v>
      </c>
      <c r="E68" s="86">
        <v>1997</v>
      </c>
      <c r="F68" s="86">
        <v>810</v>
      </c>
      <c r="G68" s="86">
        <v>803</v>
      </c>
      <c r="H68" s="80">
        <v>1613</v>
      </c>
      <c r="I68" s="72">
        <v>80.77115673510265</v>
      </c>
      <c r="J68" s="73">
        <v>-6.899264130338963</v>
      </c>
      <c r="K68" s="74"/>
      <c r="L68" s="75">
        <v>2</v>
      </c>
      <c r="M68" s="76">
        <v>1422</v>
      </c>
      <c r="N68" s="76">
        <v>69</v>
      </c>
      <c r="O68" s="76">
        <v>122</v>
      </c>
      <c r="P68" s="73">
        <v>11.841289522628642</v>
      </c>
    </row>
    <row r="69" spans="1:16" ht="12.75">
      <c r="A69" s="30">
        <v>64</v>
      </c>
      <c r="B69" s="3" t="s">
        <v>51</v>
      </c>
      <c r="C69" s="64">
        <v>34847</v>
      </c>
      <c r="D69" s="85">
        <v>1</v>
      </c>
      <c r="E69" s="86">
        <v>385</v>
      </c>
      <c r="F69" s="86">
        <v>162</v>
      </c>
      <c r="G69" s="86">
        <v>139</v>
      </c>
      <c r="H69" s="80">
        <v>301</v>
      </c>
      <c r="I69" s="72">
        <v>78.18181818181819</v>
      </c>
      <c r="J69" s="73">
        <v>-5.768799102132434</v>
      </c>
      <c r="K69" s="74"/>
      <c r="L69" s="75">
        <v>3</v>
      </c>
      <c r="M69" s="76">
        <v>294</v>
      </c>
      <c r="N69" s="76">
        <v>3</v>
      </c>
      <c r="O69" s="76">
        <v>4</v>
      </c>
      <c r="P69" s="73">
        <v>2.3255813953488373</v>
      </c>
    </row>
    <row r="70" spans="1:16" ht="12.75">
      <c r="A70" s="30">
        <v>65</v>
      </c>
      <c r="B70" s="3" t="s">
        <v>52</v>
      </c>
      <c r="C70" s="64">
        <v>34847</v>
      </c>
      <c r="D70" s="85">
        <v>7</v>
      </c>
      <c r="E70" s="86">
        <v>4261</v>
      </c>
      <c r="F70" s="86">
        <v>1745</v>
      </c>
      <c r="G70" s="86">
        <v>1839</v>
      </c>
      <c r="H70" s="80">
        <v>3584</v>
      </c>
      <c r="I70" s="72">
        <v>84.1117108659939</v>
      </c>
      <c r="J70" s="73">
        <v>-5.032287137499992</v>
      </c>
      <c r="K70" s="74"/>
      <c r="L70" s="75">
        <v>4</v>
      </c>
      <c r="M70" s="76">
        <v>3315</v>
      </c>
      <c r="N70" s="76">
        <v>91</v>
      </c>
      <c r="O70" s="76">
        <v>178</v>
      </c>
      <c r="P70" s="73">
        <v>7.505580357142858</v>
      </c>
    </row>
    <row r="71" spans="1:16" ht="12.75">
      <c r="A71" s="30">
        <v>66</v>
      </c>
      <c r="B71" s="3" t="s">
        <v>53</v>
      </c>
      <c r="C71" s="64">
        <v>34847</v>
      </c>
      <c r="D71" s="85">
        <v>7</v>
      </c>
      <c r="E71" s="86">
        <v>3246</v>
      </c>
      <c r="F71" s="86">
        <v>1342</v>
      </c>
      <c r="G71" s="86">
        <v>1350</v>
      </c>
      <c r="H71" s="80">
        <v>2692</v>
      </c>
      <c r="I71" s="72">
        <v>82.93284041897721</v>
      </c>
      <c r="J71" s="73">
        <v>-6.642711363705303</v>
      </c>
      <c r="K71" s="74"/>
      <c r="L71" s="75">
        <v>3</v>
      </c>
      <c r="M71" s="76">
        <v>2428</v>
      </c>
      <c r="N71" s="76">
        <v>105</v>
      </c>
      <c r="O71" s="76">
        <v>159</v>
      </c>
      <c r="P71" s="73">
        <v>9.806835066864785</v>
      </c>
    </row>
    <row r="72" spans="1:16" ht="12.75">
      <c r="A72" s="30">
        <v>67</v>
      </c>
      <c r="B72" s="3" t="s">
        <v>54</v>
      </c>
      <c r="C72" s="64">
        <v>34847</v>
      </c>
      <c r="D72" s="85">
        <v>1</v>
      </c>
      <c r="E72" s="86">
        <v>427</v>
      </c>
      <c r="F72" s="86">
        <v>218</v>
      </c>
      <c r="G72" s="86">
        <v>163</v>
      </c>
      <c r="H72" s="80">
        <v>381</v>
      </c>
      <c r="I72" s="72">
        <v>89.22716627634661</v>
      </c>
      <c r="J72" s="73">
        <v>-5.008422696084466</v>
      </c>
      <c r="K72" s="74"/>
      <c r="L72" s="75">
        <v>1</v>
      </c>
      <c r="M72" s="76">
        <v>264</v>
      </c>
      <c r="N72" s="76">
        <v>81</v>
      </c>
      <c r="O72" s="76">
        <v>36</v>
      </c>
      <c r="P72" s="73">
        <v>30.708661417322837</v>
      </c>
    </row>
    <row r="73" spans="1:16" ht="12.75">
      <c r="A73" s="30">
        <v>68</v>
      </c>
      <c r="B73" s="3" t="s">
        <v>55</v>
      </c>
      <c r="C73" s="64">
        <v>34847</v>
      </c>
      <c r="D73" s="85">
        <v>1</v>
      </c>
      <c r="E73" s="86">
        <v>172</v>
      </c>
      <c r="F73" s="86">
        <v>60</v>
      </c>
      <c r="G73" s="86">
        <v>78</v>
      </c>
      <c r="H73" s="80">
        <v>138</v>
      </c>
      <c r="I73" s="72">
        <v>80.23255813953489</v>
      </c>
      <c r="J73" s="73">
        <v>-12.961159137952023</v>
      </c>
      <c r="K73" s="74"/>
      <c r="L73" s="75">
        <v>1</v>
      </c>
      <c r="M73" s="76">
        <v>106</v>
      </c>
      <c r="N73" s="76">
        <v>30</v>
      </c>
      <c r="O73" s="76">
        <v>2</v>
      </c>
      <c r="P73" s="73">
        <v>23.18840579710145</v>
      </c>
    </row>
    <row r="74" spans="1:16" ht="12.75">
      <c r="A74" s="30">
        <v>69</v>
      </c>
      <c r="B74" s="3" t="s">
        <v>56</v>
      </c>
      <c r="C74" s="64">
        <v>34847</v>
      </c>
      <c r="D74" s="85">
        <v>1</v>
      </c>
      <c r="E74" s="86">
        <v>497</v>
      </c>
      <c r="F74" s="86">
        <v>225</v>
      </c>
      <c r="G74" s="86">
        <v>215</v>
      </c>
      <c r="H74" s="80">
        <v>440</v>
      </c>
      <c r="I74" s="72">
        <v>88.53118712273641</v>
      </c>
      <c r="J74" s="73">
        <v>-5.072224391122859</v>
      </c>
      <c r="K74" s="74"/>
      <c r="L74" s="75">
        <v>2</v>
      </c>
      <c r="M74" s="76">
        <v>429</v>
      </c>
      <c r="N74" s="76">
        <v>5</v>
      </c>
      <c r="O74" s="76">
        <v>6</v>
      </c>
      <c r="P74" s="73">
        <v>2.5</v>
      </c>
    </row>
    <row r="75" spans="1:16" ht="12.75">
      <c r="A75" s="30">
        <v>70</v>
      </c>
      <c r="B75" s="3" t="s">
        <v>57</v>
      </c>
      <c r="C75" s="64">
        <v>35575</v>
      </c>
      <c r="D75" s="85">
        <v>1</v>
      </c>
      <c r="E75" s="86">
        <v>179</v>
      </c>
      <c r="F75" s="86">
        <v>84</v>
      </c>
      <c r="G75" s="86">
        <v>78</v>
      </c>
      <c r="H75" s="80">
        <v>162</v>
      </c>
      <c r="I75" s="72">
        <v>90.50279329608938</v>
      </c>
      <c r="J75" s="73">
        <v>-0.6736772921459107</v>
      </c>
      <c r="K75" s="74"/>
      <c r="L75" s="75">
        <v>3</v>
      </c>
      <c r="M75" s="76">
        <v>152</v>
      </c>
      <c r="N75" s="76">
        <v>10</v>
      </c>
      <c r="O75" s="76">
        <v>0</v>
      </c>
      <c r="P75" s="73">
        <v>6.172839506172839</v>
      </c>
    </row>
    <row r="76" spans="1:16" ht="12.75">
      <c r="A76" s="30">
        <v>71</v>
      </c>
      <c r="B76" s="3" t="s">
        <v>58</v>
      </c>
      <c r="C76" s="64">
        <v>34847</v>
      </c>
      <c r="D76" s="85">
        <v>4</v>
      </c>
      <c r="E76" s="86">
        <v>1919</v>
      </c>
      <c r="F76" s="86">
        <v>826</v>
      </c>
      <c r="G76" s="86">
        <v>749</v>
      </c>
      <c r="H76" s="80">
        <v>1575</v>
      </c>
      <c r="I76" s="72">
        <v>82.07399687337154</v>
      </c>
      <c r="J76" s="73">
        <v>-7.661102464376796</v>
      </c>
      <c r="K76" s="74"/>
      <c r="L76" s="75">
        <v>2</v>
      </c>
      <c r="M76" s="76">
        <v>1446</v>
      </c>
      <c r="N76" s="76">
        <v>46</v>
      </c>
      <c r="O76" s="76">
        <v>83</v>
      </c>
      <c r="P76" s="73">
        <v>8.190476190476192</v>
      </c>
    </row>
    <row r="77" spans="1:16" ht="12.75">
      <c r="A77" s="30">
        <v>72</v>
      </c>
      <c r="B77" s="3" t="s">
        <v>59</v>
      </c>
      <c r="C77" s="64">
        <v>34847</v>
      </c>
      <c r="D77" s="85">
        <v>2</v>
      </c>
      <c r="E77" s="86">
        <v>1025</v>
      </c>
      <c r="F77" s="86">
        <v>437</v>
      </c>
      <c r="G77" s="86">
        <v>389</v>
      </c>
      <c r="H77" s="80">
        <v>826</v>
      </c>
      <c r="I77" s="72">
        <v>80.58536585365853</v>
      </c>
      <c r="J77" s="73">
        <v>-7.770098906300618</v>
      </c>
      <c r="K77" s="74"/>
      <c r="L77" s="75">
        <v>1</v>
      </c>
      <c r="M77" s="76">
        <v>688</v>
      </c>
      <c r="N77" s="76">
        <v>74</v>
      </c>
      <c r="O77" s="76">
        <v>64</v>
      </c>
      <c r="P77" s="73">
        <v>16.707021791767556</v>
      </c>
    </row>
    <row r="78" spans="1:16" ht="12.75">
      <c r="A78" s="30">
        <v>73</v>
      </c>
      <c r="B78" s="3" t="s">
        <v>139</v>
      </c>
      <c r="C78" s="64">
        <v>34847</v>
      </c>
      <c r="D78" s="85">
        <v>4</v>
      </c>
      <c r="E78" s="86">
        <v>2310</v>
      </c>
      <c r="F78" s="86">
        <v>948</v>
      </c>
      <c r="G78" s="86">
        <v>1013</v>
      </c>
      <c r="H78" s="80">
        <v>1961</v>
      </c>
      <c r="I78" s="72">
        <v>84.89177489177489</v>
      </c>
      <c r="J78" s="73">
        <v>-2.9525626683475394</v>
      </c>
      <c r="K78" s="74"/>
      <c r="L78" s="75">
        <v>3</v>
      </c>
      <c r="M78" s="76">
        <v>1797</v>
      </c>
      <c r="N78" s="76">
        <v>49</v>
      </c>
      <c r="O78" s="76">
        <v>115</v>
      </c>
      <c r="P78" s="73">
        <v>8.36308006119327</v>
      </c>
    </row>
    <row r="79" spans="1:16" ht="12.75">
      <c r="A79" s="30">
        <v>74</v>
      </c>
      <c r="B79" s="3" t="s">
        <v>60</v>
      </c>
      <c r="C79" s="64">
        <v>34847</v>
      </c>
      <c r="D79" s="87">
        <v>2</v>
      </c>
      <c r="E79" s="91">
        <v>844</v>
      </c>
      <c r="F79" s="91">
        <v>378</v>
      </c>
      <c r="G79" s="91">
        <v>372</v>
      </c>
      <c r="H79" s="80">
        <v>750</v>
      </c>
      <c r="I79" s="72">
        <v>88.86255924170617</v>
      </c>
      <c r="J79" s="73">
        <v>2.271080544964306</v>
      </c>
      <c r="K79" s="74"/>
      <c r="L79" s="75">
        <v>2</v>
      </c>
      <c r="M79" s="76">
        <v>725</v>
      </c>
      <c r="N79" s="76">
        <v>8</v>
      </c>
      <c r="O79" s="76">
        <v>17</v>
      </c>
      <c r="P79" s="73">
        <v>3.3333333333333335</v>
      </c>
    </row>
    <row r="80" spans="1:16" s="54" customFormat="1" ht="13.5" thickBot="1">
      <c r="A80" s="32"/>
      <c r="B80" s="33" t="s">
        <v>83</v>
      </c>
      <c r="C80" s="56"/>
      <c r="D80" s="57">
        <v>200</v>
      </c>
      <c r="E80" s="61">
        <v>97018</v>
      </c>
      <c r="F80" s="61">
        <v>40622</v>
      </c>
      <c r="G80" s="61">
        <v>40995</v>
      </c>
      <c r="H80" s="61">
        <v>81617</v>
      </c>
      <c r="I80" s="55">
        <v>84.12562617246284</v>
      </c>
      <c r="J80" s="52">
        <v>-5.37831635798284</v>
      </c>
      <c r="K80" s="53"/>
      <c r="L80" s="32">
        <v>145</v>
      </c>
      <c r="M80" s="61">
        <v>75213</v>
      </c>
      <c r="N80" s="61">
        <v>2829</v>
      </c>
      <c r="O80" s="61">
        <v>3575</v>
      </c>
      <c r="P80" s="52">
        <v>7.846404548072093</v>
      </c>
    </row>
    <row r="81" spans="1:16" ht="27.75" customHeight="1">
      <c r="A81" s="165" t="s">
        <v>152</v>
      </c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</row>
    <row r="82" spans="1:16" ht="12.75" customHeight="1">
      <c r="A82" s="2">
        <v>22</v>
      </c>
      <c r="B82" s="3" t="s">
        <v>19</v>
      </c>
      <c r="C82" s="64">
        <v>35743</v>
      </c>
      <c r="D82" s="84">
        <v>5</v>
      </c>
      <c r="E82" s="93">
        <v>2553</v>
      </c>
      <c r="F82" s="93">
        <v>1021</v>
      </c>
      <c r="G82" s="93">
        <v>973</v>
      </c>
      <c r="H82" s="80">
        <v>1994</v>
      </c>
      <c r="I82" s="72">
        <v>78.10419114766941</v>
      </c>
      <c r="J82" s="72">
        <v>-5.914796194102735</v>
      </c>
      <c r="K82" s="89"/>
      <c r="L82" s="77">
        <v>3</v>
      </c>
      <c r="M82" s="76">
        <v>1876</v>
      </c>
      <c r="N82" s="76">
        <v>118</v>
      </c>
      <c r="O82" s="76">
        <v>0</v>
      </c>
      <c r="P82" s="90"/>
    </row>
    <row r="83" spans="1:16" ht="12.75">
      <c r="A83" s="2">
        <v>36</v>
      </c>
      <c r="B83" s="3" t="s">
        <v>30</v>
      </c>
      <c r="C83" s="64">
        <v>35575</v>
      </c>
      <c r="D83" s="85">
        <v>1</v>
      </c>
      <c r="E83" s="93">
        <v>323</v>
      </c>
      <c r="F83" s="93">
        <v>149</v>
      </c>
      <c r="G83" s="93">
        <v>144</v>
      </c>
      <c r="H83" s="80">
        <v>293</v>
      </c>
      <c r="I83" s="72">
        <v>90.71207430340557</v>
      </c>
      <c r="J83" s="72">
        <v>1.7889973803286523</v>
      </c>
      <c r="K83" s="89"/>
      <c r="L83" s="77">
        <v>2</v>
      </c>
      <c r="M83" s="76">
        <v>293</v>
      </c>
      <c r="N83" s="76">
        <v>0</v>
      </c>
      <c r="O83" s="76">
        <v>0</v>
      </c>
      <c r="P83" s="90"/>
    </row>
    <row r="84" spans="1:16" ht="24.75" customHeight="1">
      <c r="A84" s="165" t="s">
        <v>155</v>
      </c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</row>
    <row r="85" spans="1:16" ht="13.5" customHeight="1">
      <c r="A85" s="169" t="s">
        <v>153</v>
      </c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</row>
  </sheetData>
  <sheetProtection/>
  <mergeCells count="4">
    <mergeCell ref="A2:P2"/>
    <mergeCell ref="A81:P81"/>
    <mergeCell ref="A85:P85"/>
    <mergeCell ref="A84:P84"/>
  </mergeCells>
  <printOptions horizontalCentered="1" verticalCentered="1"/>
  <pageMargins left="0.2362204724409449" right="0.2362204724409449" top="0.5905511811023623" bottom="0.3937007874015748" header="0.15748031496062992" footer="0.15748031496062992"/>
  <pageSetup horizontalDpi="600" verticalDpi="600" orientation="portrait" paperSize="9" scale="63" r:id="rId1"/>
  <headerFooter alignWithMargins="0">
    <oddHeader>&amp;C&amp;"Arial,Grassetto"&amp;12Elezioni generali comunali 1995
elettori, votanti, schede bianche e nulle
La Tavola contiene i dati relativi a tutte le consultazioni elettorali svoltesi nel corso della legislatura&amp;R&amp;"Arial,Corsivo"&amp;UTavola 1.1</oddHeader>
    <oddFooter>&amp;L&amp;"Arial,Corsivo"Fonte: Dip. EELL - Servizio elettorale&amp;C&amp;"Arial,Corsivo"&amp;A&amp;R&amp;"Arial,Corsivo"Elaborazione: Dip. EELL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">
      <pane xSplit="2" ySplit="5" topLeftCell="C34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A2" sqref="A2:P2"/>
    </sheetView>
  </sheetViews>
  <sheetFormatPr defaultColWidth="9.140625" defaultRowHeight="12.75"/>
  <cols>
    <col min="1" max="1" width="3.28125" style="4" bestFit="1" customWidth="1"/>
    <col min="2" max="2" width="28.57421875" style="4" bestFit="1" customWidth="1"/>
    <col min="3" max="3" width="11.00390625" style="6" bestFit="1" customWidth="1"/>
    <col min="4" max="4" width="4.421875" style="6" bestFit="1" customWidth="1"/>
    <col min="5" max="8" width="7.140625" style="7" bestFit="1" customWidth="1"/>
    <col min="9" max="9" width="6.00390625" style="6" bestFit="1" customWidth="1"/>
    <col min="10" max="10" width="6.7109375" style="6" bestFit="1" customWidth="1"/>
    <col min="11" max="11" width="2.57421875" style="6" customWidth="1"/>
    <col min="12" max="12" width="4.421875" style="6" bestFit="1" customWidth="1"/>
    <col min="13" max="13" width="7.140625" style="7" bestFit="1" customWidth="1"/>
    <col min="14" max="15" width="6.00390625" style="7" bestFit="1" customWidth="1"/>
    <col min="16" max="16" width="8.140625" style="6" bestFit="1" customWidth="1"/>
    <col min="17" max="16384" width="9.140625" style="6" customWidth="1"/>
  </cols>
  <sheetData>
    <row r="1" ht="12.75">
      <c r="A1" s="4" t="s">
        <v>79</v>
      </c>
    </row>
    <row r="2" spans="1:16" ht="68.25" customHeight="1">
      <c r="A2" s="158" t="s">
        <v>175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ht="12.75">
      <c r="A3" s="4" t="s">
        <v>67</v>
      </c>
    </row>
    <row r="4" ht="13.5" thickBot="1">
      <c r="A4" s="4" t="s">
        <v>68</v>
      </c>
    </row>
    <row r="5" spans="1:16" s="1" customFormat="1" ht="113.25" customHeight="1">
      <c r="A5" s="24" t="s">
        <v>117</v>
      </c>
      <c r="B5" s="49" t="s">
        <v>118</v>
      </c>
      <c r="C5" s="25" t="s">
        <v>119</v>
      </c>
      <c r="D5" s="25" t="s">
        <v>120</v>
      </c>
      <c r="E5" s="68" t="s">
        <v>61</v>
      </c>
      <c r="F5" s="68" t="s">
        <v>121</v>
      </c>
      <c r="G5" s="68" t="s">
        <v>122</v>
      </c>
      <c r="H5" s="27" t="s">
        <v>63</v>
      </c>
      <c r="I5" s="28" t="s">
        <v>62</v>
      </c>
      <c r="J5" s="29" t="s">
        <v>64</v>
      </c>
      <c r="K5" s="44"/>
      <c r="L5" s="36" t="s">
        <v>116</v>
      </c>
      <c r="M5" s="21" t="s">
        <v>123</v>
      </c>
      <c r="N5" s="21" t="s">
        <v>124</v>
      </c>
      <c r="O5" s="21" t="s">
        <v>125</v>
      </c>
      <c r="P5" s="29" t="s">
        <v>140</v>
      </c>
    </row>
    <row r="6" spans="1:16" ht="12.75">
      <c r="A6" s="30">
        <v>1</v>
      </c>
      <c r="B6" s="3" t="s">
        <v>0</v>
      </c>
      <c r="C6" s="64">
        <v>36653</v>
      </c>
      <c r="D6" s="3">
        <v>1</v>
      </c>
      <c r="E6" s="5">
        <v>221</v>
      </c>
      <c r="F6" s="5">
        <v>112</v>
      </c>
      <c r="G6" s="5">
        <v>97</v>
      </c>
      <c r="H6" s="5">
        <v>209</v>
      </c>
      <c r="I6" s="65">
        <v>94.57013574660634</v>
      </c>
      <c r="J6" s="31">
        <v>11.983071069989421</v>
      </c>
      <c r="K6" s="46"/>
      <c r="L6" s="43">
        <v>2</v>
      </c>
      <c r="M6" s="5">
        <v>201</v>
      </c>
      <c r="N6" s="5">
        <v>3</v>
      </c>
      <c r="O6" s="5">
        <v>5</v>
      </c>
      <c r="P6" s="31">
        <v>3.827751196172249</v>
      </c>
    </row>
    <row r="7" spans="1:16" ht="12.75">
      <c r="A7" s="30">
        <v>2</v>
      </c>
      <c r="B7" s="3" t="s">
        <v>131</v>
      </c>
      <c r="C7" s="64">
        <v>36653</v>
      </c>
      <c r="D7" s="3">
        <v>1</v>
      </c>
      <c r="E7" s="5">
        <v>491</v>
      </c>
      <c r="F7" s="5">
        <v>209</v>
      </c>
      <c r="G7" s="5">
        <v>226</v>
      </c>
      <c r="H7" s="5">
        <v>435</v>
      </c>
      <c r="I7" s="65">
        <v>88.59470468431772</v>
      </c>
      <c r="J7" s="31">
        <v>6.377131462560399</v>
      </c>
      <c r="K7" s="46"/>
      <c r="L7" s="43">
        <v>3</v>
      </c>
      <c r="M7" s="5">
        <v>431</v>
      </c>
      <c r="N7" s="5">
        <v>2</v>
      </c>
      <c r="O7" s="5">
        <v>2</v>
      </c>
      <c r="P7" s="31">
        <v>0.9195402298850575</v>
      </c>
    </row>
    <row r="8" spans="1:16" ht="12.75">
      <c r="A8" s="30">
        <v>3</v>
      </c>
      <c r="B8" s="3" t="s">
        <v>1</v>
      </c>
      <c r="C8" s="64">
        <v>36653</v>
      </c>
      <c r="D8" s="3">
        <v>38</v>
      </c>
      <c r="E8" s="5">
        <v>30011</v>
      </c>
      <c r="F8" s="5">
        <v>10586</v>
      </c>
      <c r="G8" s="5">
        <v>11605</v>
      </c>
      <c r="H8" s="5">
        <v>22191</v>
      </c>
      <c r="I8" s="65">
        <v>73.94288760787711</v>
      </c>
      <c r="J8" s="31">
        <v>-6.4920369660143535</v>
      </c>
      <c r="K8" s="46"/>
      <c r="L8" s="43">
        <v>10</v>
      </c>
      <c r="M8" s="5">
        <v>20904</v>
      </c>
      <c r="N8" s="5">
        <v>403</v>
      </c>
      <c r="O8" s="5">
        <v>884</v>
      </c>
      <c r="P8" s="31">
        <v>5.799648506151142</v>
      </c>
    </row>
    <row r="9" spans="1:16" ht="12.75">
      <c r="A9" s="30">
        <v>4</v>
      </c>
      <c r="B9" s="3" t="s">
        <v>2</v>
      </c>
      <c r="C9" s="64">
        <v>37395</v>
      </c>
      <c r="D9" s="3">
        <v>2</v>
      </c>
      <c r="E9" s="5">
        <v>1107</v>
      </c>
      <c r="F9" s="5">
        <v>394</v>
      </c>
      <c r="G9" s="5">
        <v>421</v>
      </c>
      <c r="H9" s="5">
        <v>815</v>
      </c>
      <c r="I9" s="65">
        <v>73.62240289069557</v>
      </c>
      <c r="J9" s="31">
        <v>0.9189908172047581</v>
      </c>
      <c r="K9" s="46"/>
      <c r="L9" s="43">
        <v>2</v>
      </c>
      <c r="M9" s="5">
        <v>767</v>
      </c>
      <c r="N9" s="5">
        <v>24</v>
      </c>
      <c r="O9" s="5">
        <v>24</v>
      </c>
      <c r="P9" s="31">
        <v>5.889570552147239</v>
      </c>
    </row>
    <row r="10" spans="1:16" ht="12.75">
      <c r="A10" s="30">
        <v>5</v>
      </c>
      <c r="B10" s="3" t="s">
        <v>3</v>
      </c>
      <c r="C10" s="64">
        <v>36653</v>
      </c>
      <c r="D10" s="3">
        <v>1</v>
      </c>
      <c r="E10" s="5">
        <v>655</v>
      </c>
      <c r="F10" s="5">
        <v>271</v>
      </c>
      <c r="G10" s="5">
        <v>261</v>
      </c>
      <c r="H10" s="5">
        <v>532</v>
      </c>
      <c r="I10" s="65">
        <v>81.22137404580153</v>
      </c>
      <c r="J10" s="31">
        <v>-5.065220715369506</v>
      </c>
      <c r="K10" s="46"/>
      <c r="L10" s="43">
        <v>1</v>
      </c>
      <c r="M10" s="5">
        <v>449</v>
      </c>
      <c r="N10" s="5">
        <v>66</v>
      </c>
      <c r="O10" s="5">
        <v>17</v>
      </c>
      <c r="P10" s="31">
        <v>15.601503759398497</v>
      </c>
    </row>
    <row r="11" spans="1:16" ht="12.75">
      <c r="A11" s="30">
        <v>6</v>
      </c>
      <c r="B11" s="3" t="s">
        <v>4</v>
      </c>
      <c r="C11" s="64">
        <v>36653</v>
      </c>
      <c r="D11" s="3">
        <v>1</v>
      </c>
      <c r="E11" s="5">
        <v>260</v>
      </c>
      <c r="F11" s="5">
        <v>96</v>
      </c>
      <c r="G11" s="5">
        <v>100</v>
      </c>
      <c r="H11" s="5">
        <v>196</v>
      </c>
      <c r="I11" s="65">
        <v>75.38461538461539</v>
      </c>
      <c r="J11" s="31">
        <v>-11.030478955007254</v>
      </c>
      <c r="K11" s="46"/>
      <c r="L11" s="43">
        <v>1</v>
      </c>
      <c r="M11" s="5">
        <v>171</v>
      </c>
      <c r="N11" s="5">
        <v>19</v>
      </c>
      <c r="O11" s="5">
        <v>6</v>
      </c>
      <c r="P11" s="31">
        <v>12.755102040816327</v>
      </c>
    </row>
    <row r="12" spans="1:16" ht="12.75">
      <c r="A12" s="30">
        <v>7</v>
      </c>
      <c r="B12" s="3" t="s">
        <v>5</v>
      </c>
      <c r="C12" s="64">
        <v>37780</v>
      </c>
      <c r="D12" s="3">
        <v>2</v>
      </c>
      <c r="E12" s="5">
        <v>1088</v>
      </c>
      <c r="F12" s="99">
        <v>0</v>
      </c>
      <c r="G12" s="99">
        <v>0</v>
      </c>
      <c r="H12" s="5">
        <v>930</v>
      </c>
      <c r="I12" s="65">
        <v>85.4779411764706</v>
      </c>
      <c r="J12" s="31">
        <v>0.5985348684928624</v>
      </c>
      <c r="K12" s="46"/>
      <c r="L12" s="43">
        <v>2</v>
      </c>
      <c r="M12" s="5">
        <v>886</v>
      </c>
      <c r="N12" s="5">
        <v>13</v>
      </c>
      <c r="O12" s="5">
        <v>31</v>
      </c>
      <c r="P12" s="31">
        <v>4.731182795698925</v>
      </c>
    </row>
    <row r="13" spans="1:16" ht="12.75">
      <c r="A13" s="30">
        <v>8</v>
      </c>
      <c r="B13" s="3" t="s">
        <v>6</v>
      </c>
      <c r="C13" s="64">
        <v>36653</v>
      </c>
      <c r="D13" s="3">
        <v>2</v>
      </c>
      <c r="E13" s="5">
        <v>1530</v>
      </c>
      <c r="F13" s="5">
        <v>616</v>
      </c>
      <c r="G13" s="5">
        <v>622</v>
      </c>
      <c r="H13" s="5">
        <v>1238</v>
      </c>
      <c r="I13" s="65">
        <v>80.91503267973856</v>
      </c>
      <c r="J13" s="31">
        <v>-8.955803486134997</v>
      </c>
      <c r="K13" s="46"/>
      <c r="L13" s="43">
        <v>2</v>
      </c>
      <c r="M13" s="5">
        <v>1129</v>
      </c>
      <c r="N13" s="5">
        <v>43</v>
      </c>
      <c r="O13" s="5">
        <v>66</v>
      </c>
      <c r="P13" s="31">
        <v>8.804523424878836</v>
      </c>
    </row>
    <row r="14" spans="1:16" ht="12.75">
      <c r="A14" s="30">
        <v>9</v>
      </c>
      <c r="B14" s="3" t="s">
        <v>7</v>
      </c>
      <c r="C14" s="64">
        <v>36653</v>
      </c>
      <c r="D14" s="3">
        <v>1</v>
      </c>
      <c r="E14" s="5">
        <v>131</v>
      </c>
      <c r="F14" s="5">
        <v>54</v>
      </c>
      <c r="G14" s="5">
        <v>55</v>
      </c>
      <c r="H14" s="5">
        <v>109</v>
      </c>
      <c r="I14" s="65">
        <v>83.20610687022901</v>
      </c>
      <c r="J14" s="31">
        <v>-9.70169454821071</v>
      </c>
      <c r="K14" s="46"/>
      <c r="L14" s="43">
        <v>1</v>
      </c>
      <c r="M14" s="5">
        <v>93</v>
      </c>
      <c r="N14" s="5">
        <v>10</v>
      </c>
      <c r="O14" s="5">
        <v>6</v>
      </c>
      <c r="P14" s="31">
        <v>14.678899082568808</v>
      </c>
    </row>
    <row r="15" spans="1:16" ht="12.75">
      <c r="A15" s="30">
        <v>10</v>
      </c>
      <c r="B15" s="3" t="s">
        <v>8</v>
      </c>
      <c r="C15" s="64">
        <v>36653</v>
      </c>
      <c r="D15" s="3">
        <v>1</v>
      </c>
      <c r="E15" s="5">
        <v>206</v>
      </c>
      <c r="F15" s="5">
        <v>106</v>
      </c>
      <c r="G15" s="5">
        <v>90</v>
      </c>
      <c r="H15" s="5">
        <v>196</v>
      </c>
      <c r="I15" s="65">
        <v>95.14563106796116</v>
      </c>
      <c r="J15" s="31">
        <v>9.568707991038082</v>
      </c>
      <c r="K15" s="46"/>
      <c r="L15" s="43">
        <v>2</v>
      </c>
      <c r="M15" s="5">
        <v>195</v>
      </c>
      <c r="N15" s="5">
        <v>0</v>
      </c>
      <c r="O15" s="5">
        <v>1</v>
      </c>
      <c r="P15" s="31">
        <v>0.5102040816326531</v>
      </c>
    </row>
    <row r="16" spans="1:16" ht="12.75">
      <c r="A16" s="30">
        <v>11</v>
      </c>
      <c r="B16" s="3" t="s">
        <v>9</v>
      </c>
      <c r="C16" s="64">
        <v>36653</v>
      </c>
      <c r="D16" s="3">
        <v>1</v>
      </c>
      <c r="E16" s="5">
        <v>735</v>
      </c>
      <c r="F16" s="5">
        <v>313</v>
      </c>
      <c r="G16" s="5">
        <v>297</v>
      </c>
      <c r="H16" s="5">
        <v>610</v>
      </c>
      <c r="I16" s="65">
        <v>82.99319727891157</v>
      </c>
      <c r="J16" s="31">
        <v>-1.7701163305558936</v>
      </c>
      <c r="K16" s="46"/>
      <c r="L16" s="43">
        <v>1</v>
      </c>
      <c r="M16" s="5">
        <v>545</v>
      </c>
      <c r="N16" s="5">
        <v>43</v>
      </c>
      <c r="O16" s="5">
        <v>22</v>
      </c>
      <c r="P16" s="31">
        <v>10.655737704918032</v>
      </c>
    </row>
    <row r="17" spans="1:16" ht="12.75">
      <c r="A17" s="30">
        <v>12</v>
      </c>
      <c r="B17" s="3" t="s">
        <v>10</v>
      </c>
      <c r="C17" s="64">
        <v>36653</v>
      </c>
      <c r="D17" s="3">
        <v>1</v>
      </c>
      <c r="E17" s="5">
        <v>804</v>
      </c>
      <c r="F17" s="5">
        <v>345</v>
      </c>
      <c r="G17" s="5">
        <v>326</v>
      </c>
      <c r="H17" s="5">
        <v>671</v>
      </c>
      <c r="I17" s="65">
        <v>83.45771144278606</v>
      </c>
      <c r="J17" s="31">
        <v>1.383447678381458</v>
      </c>
      <c r="K17" s="46"/>
      <c r="L17" s="43">
        <v>2</v>
      </c>
      <c r="M17" s="5">
        <v>650</v>
      </c>
      <c r="N17" s="5">
        <v>11</v>
      </c>
      <c r="O17" s="5">
        <v>10</v>
      </c>
      <c r="P17" s="31">
        <v>3.129657228017884</v>
      </c>
    </row>
    <row r="18" spans="1:16" ht="12.75">
      <c r="A18" s="30">
        <v>13</v>
      </c>
      <c r="B18" s="3" t="s">
        <v>11</v>
      </c>
      <c r="C18" s="64">
        <v>36653</v>
      </c>
      <c r="D18" s="3">
        <v>1</v>
      </c>
      <c r="E18" s="5">
        <v>625</v>
      </c>
      <c r="F18" s="5">
        <v>284</v>
      </c>
      <c r="G18" s="5">
        <v>259</v>
      </c>
      <c r="H18" s="5">
        <v>543</v>
      </c>
      <c r="I18" s="65">
        <v>86.88</v>
      </c>
      <c r="J18" s="31">
        <v>-0.9288962108731482</v>
      </c>
      <c r="K18" s="46"/>
      <c r="L18" s="43">
        <v>2</v>
      </c>
      <c r="M18" s="5">
        <v>511</v>
      </c>
      <c r="N18" s="5">
        <v>19</v>
      </c>
      <c r="O18" s="5">
        <v>13</v>
      </c>
      <c r="P18" s="31">
        <v>5.893186003683241</v>
      </c>
    </row>
    <row r="19" spans="1:16" ht="12.75">
      <c r="A19" s="30">
        <v>14</v>
      </c>
      <c r="B19" s="3" t="s">
        <v>12</v>
      </c>
      <c r="C19" s="64">
        <v>36653</v>
      </c>
      <c r="D19" s="3">
        <v>1</v>
      </c>
      <c r="E19" s="5">
        <v>493</v>
      </c>
      <c r="F19" s="5">
        <v>215</v>
      </c>
      <c r="G19" s="5">
        <v>218</v>
      </c>
      <c r="H19" s="5">
        <v>433</v>
      </c>
      <c r="I19" s="65">
        <v>87.82961460446248</v>
      </c>
      <c r="J19" s="31">
        <v>1.0679038101651201</v>
      </c>
      <c r="K19" s="46"/>
      <c r="L19" s="43">
        <v>2</v>
      </c>
      <c r="M19" s="5">
        <v>417</v>
      </c>
      <c r="N19" s="5">
        <v>8</v>
      </c>
      <c r="O19" s="5">
        <v>8</v>
      </c>
      <c r="P19" s="31">
        <v>3.695150115473441</v>
      </c>
    </row>
    <row r="20" spans="1:16" ht="12.75">
      <c r="A20" s="30">
        <v>15</v>
      </c>
      <c r="B20" s="3" t="s">
        <v>13</v>
      </c>
      <c r="C20" s="64">
        <v>36653</v>
      </c>
      <c r="D20" s="3">
        <v>1</v>
      </c>
      <c r="E20" s="5">
        <v>781</v>
      </c>
      <c r="F20" s="5">
        <v>346</v>
      </c>
      <c r="G20" s="5">
        <v>342</v>
      </c>
      <c r="H20" s="5">
        <v>688</v>
      </c>
      <c r="I20" s="65">
        <v>88.0921895006402</v>
      </c>
      <c r="J20" s="31">
        <v>-1.8415853337968855</v>
      </c>
      <c r="K20" s="46"/>
      <c r="L20" s="43">
        <v>2</v>
      </c>
      <c r="M20" s="5">
        <v>653</v>
      </c>
      <c r="N20" s="5">
        <v>9</v>
      </c>
      <c r="O20" s="5">
        <v>26</v>
      </c>
      <c r="P20" s="31">
        <v>5.087209302325581</v>
      </c>
    </row>
    <row r="21" spans="1:16" ht="12.75">
      <c r="A21" s="30">
        <v>16</v>
      </c>
      <c r="B21" s="3" t="s">
        <v>14</v>
      </c>
      <c r="C21" s="64">
        <v>36653</v>
      </c>
      <c r="D21" s="3">
        <v>1</v>
      </c>
      <c r="E21" s="5">
        <v>90</v>
      </c>
      <c r="F21" s="5">
        <v>46</v>
      </c>
      <c r="G21" s="5">
        <v>36</v>
      </c>
      <c r="H21" s="5">
        <v>82</v>
      </c>
      <c r="I21" s="65">
        <v>91.11111111111111</v>
      </c>
      <c r="J21" s="31">
        <v>-2.8888888888888857</v>
      </c>
      <c r="K21" s="46"/>
      <c r="L21" s="43">
        <v>1</v>
      </c>
      <c r="M21" s="5">
        <v>77</v>
      </c>
      <c r="N21" s="5">
        <v>3</v>
      </c>
      <c r="O21" s="5">
        <v>2</v>
      </c>
      <c r="P21" s="31">
        <v>6.097560975609756</v>
      </c>
    </row>
    <row r="22" spans="1:16" ht="12.75">
      <c r="A22" s="30">
        <v>17</v>
      </c>
      <c r="B22" s="3" t="s">
        <v>15</v>
      </c>
      <c r="C22" s="64">
        <v>36653</v>
      </c>
      <c r="D22" s="3">
        <v>1</v>
      </c>
      <c r="E22" s="5">
        <v>530</v>
      </c>
      <c r="F22" s="5">
        <v>237</v>
      </c>
      <c r="G22" s="5">
        <v>219</v>
      </c>
      <c r="H22" s="5">
        <v>456</v>
      </c>
      <c r="I22" s="65">
        <v>86.0377358490566</v>
      </c>
      <c r="J22" s="31">
        <v>-5.416809605488851</v>
      </c>
      <c r="K22" s="46"/>
      <c r="L22" s="43">
        <v>2</v>
      </c>
      <c r="M22" s="5">
        <v>436</v>
      </c>
      <c r="N22" s="5">
        <v>8</v>
      </c>
      <c r="O22" s="5">
        <v>12</v>
      </c>
      <c r="P22" s="31">
        <v>4.385964912280701</v>
      </c>
    </row>
    <row r="23" spans="1:16" ht="12.75">
      <c r="A23" s="30">
        <v>18</v>
      </c>
      <c r="B23" s="3" t="s">
        <v>16</v>
      </c>
      <c r="C23" s="64">
        <v>36653</v>
      </c>
      <c r="D23" s="3">
        <v>1</v>
      </c>
      <c r="E23" s="5">
        <v>386</v>
      </c>
      <c r="F23" s="5">
        <v>165</v>
      </c>
      <c r="G23" s="5">
        <v>164</v>
      </c>
      <c r="H23" s="5">
        <v>329</v>
      </c>
      <c r="I23" s="65">
        <v>85.23316062176166</v>
      </c>
      <c r="J23" s="31">
        <v>-2.941646576181796</v>
      </c>
      <c r="K23" s="46"/>
      <c r="L23" s="43">
        <v>2</v>
      </c>
      <c r="M23" s="5">
        <v>311</v>
      </c>
      <c r="N23" s="5">
        <v>6</v>
      </c>
      <c r="O23" s="5">
        <v>12</v>
      </c>
      <c r="P23" s="31">
        <v>5.47112462006079</v>
      </c>
    </row>
    <row r="24" spans="1:16" ht="12.75">
      <c r="A24" s="30">
        <v>19</v>
      </c>
      <c r="B24" s="3" t="s">
        <v>17</v>
      </c>
      <c r="C24" s="64">
        <v>36653</v>
      </c>
      <c r="D24" s="3">
        <v>2</v>
      </c>
      <c r="E24" s="5">
        <v>1896</v>
      </c>
      <c r="F24" s="5">
        <v>816</v>
      </c>
      <c r="G24" s="5">
        <v>795</v>
      </c>
      <c r="H24" s="5">
        <v>1611</v>
      </c>
      <c r="I24" s="65">
        <v>84.96835443037975</v>
      </c>
      <c r="J24" s="31">
        <v>-3.8266906146652957</v>
      </c>
      <c r="K24" s="46"/>
      <c r="L24" s="43">
        <v>2</v>
      </c>
      <c r="M24" s="5">
        <v>1525</v>
      </c>
      <c r="N24" s="5">
        <v>29</v>
      </c>
      <c r="O24" s="5">
        <v>57</v>
      </c>
      <c r="P24" s="31">
        <v>5.3382991930477965</v>
      </c>
    </row>
    <row r="25" spans="1:16" ht="12.75">
      <c r="A25" s="30">
        <v>20</v>
      </c>
      <c r="B25" s="3" t="s">
        <v>132</v>
      </c>
      <c r="C25" s="64">
        <v>36653</v>
      </c>
      <c r="D25" s="3">
        <v>4</v>
      </c>
      <c r="E25" s="5">
        <v>4031</v>
      </c>
      <c r="F25" s="5">
        <v>1574</v>
      </c>
      <c r="G25" s="5">
        <v>1680</v>
      </c>
      <c r="H25" s="5">
        <v>3254</v>
      </c>
      <c r="I25" s="65">
        <v>80.72438600843464</v>
      </c>
      <c r="J25" s="31">
        <v>-4.784686572210532</v>
      </c>
      <c r="K25" s="46"/>
      <c r="L25" s="43">
        <v>3</v>
      </c>
      <c r="M25" s="5">
        <v>3078</v>
      </c>
      <c r="N25" s="5">
        <v>44</v>
      </c>
      <c r="O25" s="5">
        <v>132</v>
      </c>
      <c r="P25" s="31">
        <v>5.408727719729564</v>
      </c>
    </row>
    <row r="26" spans="1:16" ht="12.75">
      <c r="A26" s="30">
        <v>21</v>
      </c>
      <c r="B26" s="3" t="s">
        <v>18</v>
      </c>
      <c r="C26" s="64">
        <v>36653</v>
      </c>
      <c r="D26" s="3">
        <v>2</v>
      </c>
      <c r="E26" s="5">
        <v>1256</v>
      </c>
      <c r="F26" s="5">
        <v>552</v>
      </c>
      <c r="G26" s="5">
        <v>528</v>
      </c>
      <c r="H26" s="5">
        <v>1080</v>
      </c>
      <c r="I26" s="65">
        <v>85.98726114649682</v>
      </c>
      <c r="J26" s="31">
        <v>-4.353198077572856</v>
      </c>
      <c r="K26" s="46"/>
      <c r="L26" s="43">
        <v>2</v>
      </c>
      <c r="M26" s="5">
        <v>1038</v>
      </c>
      <c r="N26" s="5">
        <v>20</v>
      </c>
      <c r="O26" s="5">
        <v>22</v>
      </c>
      <c r="P26" s="31">
        <v>3.888888888888889</v>
      </c>
    </row>
    <row r="27" spans="1:16" ht="12.75">
      <c r="A27" s="30">
        <v>22</v>
      </c>
      <c r="B27" s="3" t="s">
        <v>19</v>
      </c>
      <c r="C27" s="64">
        <v>37577</v>
      </c>
      <c r="D27" s="3">
        <v>3</v>
      </c>
      <c r="E27" s="5">
        <v>2469</v>
      </c>
      <c r="F27" s="99">
        <v>0</v>
      </c>
      <c r="G27" s="99">
        <v>0</v>
      </c>
      <c r="H27" s="5">
        <v>1973</v>
      </c>
      <c r="I27" s="65">
        <v>79.91089509923046</v>
      </c>
      <c r="J27" s="31">
        <v>1.8067039515610475</v>
      </c>
      <c r="K27" s="46"/>
      <c r="L27" s="43">
        <v>3</v>
      </c>
      <c r="M27" s="5">
        <v>1897</v>
      </c>
      <c r="N27" s="5">
        <v>17</v>
      </c>
      <c r="O27" s="5">
        <v>59</v>
      </c>
      <c r="P27" s="31">
        <v>3.852002027369488</v>
      </c>
    </row>
    <row r="28" spans="1:16" ht="12.75">
      <c r="A28" s="30">
        <v>23</v>
      </c>
      <c r="B28" s="3" t="s">
        <v>20</v>
      </c>
      <c r="C28" s="64">
        <v>36653</v>
      </c>
      <c r="D28" s="3">
        <v>3</v>
      </c>
      <c r="E28" s="5">
        <v>2257</v>
      </c>
      <c r="F28" s="5">
        <v>912</v>
      </c>
      <c r="G28" s="5">
        <v>902</v>
      </c>
      <c r="H28" s="5">
        <v>1814</v>
      </c>
      <c r="I28" s="65">
        <v>80.37217545414266</v>
      </c>
      <c r="J28" s="31">
        <v>-3.432569071404785</v>
      </c>
      <c r="K28" s="46"/>
      <c r="L28" s="43">
        <v>2</v>
      </c>
      <c r="M28" s="5">
        <v>1657</v>
      </c>
      <c r="N28" s="5">
        <v>77</v>
      </c>
      <c r="O28" s="5">
        <v>80</v>
      </c>
      <c r="P28" s="31">
        <v>8.654906284454245</v>
      </c>
    </row>
    <row r="29" spans="1:16" ht="12.75">
      <c r="A29" s="30">
        <v>24</v>
      </c>
      <c r="B29" s="3" t="s">
        <v>21</v>
      </c>
      <c r="C29" s="64">
        <v>36653</v>
      </c>
      <c r="D29" s="3">
        <v>1</v>
      </c>
      <c r="E29" s="5">
        <v>331</v>
      </c>
      <c r="F29" s="5">
        <v>131</v>
      </c>
      <c r="G29" s="5">
        <v>131</v>
      </c>
      <c r="H29" s="5">
        <v>262</v>
      </c>
      <c r="I29" s="65">
        <v>79.15407854984895</v>
      </c>
      <c r="J29" s="31">
        <v>-3.1282037324333345</v>
      </c>
      <c r="K29" s="46"/>
      <c r="L29" s="43">
        <v>1</v>
      </c>
      <c r="M29" s="5">
        <v>249</v>
      </c>
      <c r="N29" s="5">
        <v>11</v>
      </c>
      <c r="O29" s="5">
        <v>2</v>
      </c>
      <c r="P29" s="31">
        <v>4.961832061068702</v>
      </c>
    </row>
    <row r="30" spans="1:16" ht="12.75">
      <c r="A30" s="30">
        <v>25</v>
      </c>
      <c r="B30" s="3" t="s">
        <v>22</v>
      </c>
      <c r="C30" s="64">
        <v>36653</v>
      </c>
      <c r="D30" s="3">
        <v>1</v>
      </c>
      <c r="E30" s="5">
        <v>181</v>
      </c>
      <c r="F30" s="5">
        <v>81</v>
      </c>
      <c r="G30" s="5">
        <v>67</v>
      </c>
      <c r="H30" s="5">
        <v>148</v>
      </c>
      <c r="I30" s="65">
        <v>81.76795580110497</v>
      </c>
      <c r="J30" s="31">
        <v>-4.1871003786703085</v>
      </c>
      <c r="K30" s="46"/>
      <c r="L30" s="43">
        <v>2</v>
      </c>
      <c r="M30" s="5">
        <v>144</v>
      </c>
      <c r="N30" s="5">
        <v>4</v>
      </c>
      <c r="O30" s="5">
        <v>0</v>
      </c>
      <c r="P30" s="31">
        <v>2.7027027027027026</v>
      </c>
    </row>
    <row r="31" spans="1:16" ht="12.75">
      <c r="A31" s="30">
        <v>26</v>
      </c>
      <c r="B31" s="3" t="s">
        <v>23</v>
      </c>
      <c r="C31" s="64">
        <v>36653</v>
      </c>
      <c r="D31" s="3">
        <v>1</v>
      </c>
      <c r="E31" s="5">
        <v>360</v>
      </c>
      <c r="F31" s="5">
        <v>163</v>
      </c>
      <c r="G31" s="5">
        <v>168</v>
      </c>
      <c r="H31" s="5">
        <v>331</v>
      </c>
      <c r="I31" s="65">
        <v>91.94444444444444</v>
      </c>
      <c r="J31" s="31">
        <v>10.622605363984675</v>
      </c>
      <c r="K31" s="46"/>
      <c r="L31" s="43">
        <v>2</v>
      </c>
      <c r="M31" s="5">
        <v>324</v>
      </c>
      <c r="N31" s="5">
        <v>4</v>
      </c>
      <c r="O31" s="5">
        <v>3</v>
      </c>
      <c r="P31" s="31">
        <v>2.1148036253776437</v>
      </c>
    </row>
    <row r="32" spans="1:16" ht="12.75">
      <c r="A32" s="30">
        <v>27</v>
      </c>
      <c r="B32" s="3" t="s">
        <v>133</v>
      </c>
      <c r="C32" s="64">
        <v>36653</v>
      </c>
      <c r="D32" s="3">
        <v>1</v>
      </c>
      <c r="E32" s="5">
        <v>1394</v>
      </c>
      <c r="F32" s="5">
        <v>573</v>
      </c>
      <c r="G32" s="5">
        <v>554</v>
      </c>
      <c r="H32" s="5">
        <v>1127</v>
      </c>
      <c r="I32" s="65">
        <v>80.84648493543759</v>
      </c>
      <c r="J32" s="31">
        <v>-6.846956479448195</v>
      </c>
      <c r="K32" s="46"/>
      <c r="L32" s="43">
        <v>2</v>
      </c>
      <c r="M32" s="5">
        <v>1050</v>
      </c>
      <c r="N32" s="5">
        <v>30</v>
      </c>
      <c r="O32" s="5">
        <v>47</v>
      </c>
      <c r="P32" s="31">
        <v>6.832298136645963</v>
      </c>
    </row>
    <row r="33" spans="1:16" ht="12.75">
      <c r="A33" s="30">
        <v>28</v>
      </c>
      <c r="B33" s="3" t="s">
        <v>24</v>
      </c>
      <c r="C33" s="64">
        <v>36653</v>
      </c>
      <c r="D33" s="3">
        <v>1</v>
      </c>
      <c r="E33" s="5">
        <v>368</v>
      </c>
      <c r="F33" s="5">
        <v>144</v>
      </c>
      <c r="G33" s="5">
        <v>127</v>
      </c>
      <c r="H33" s="5">
        <v>271</v>
      </c>
      <c r="I33" s="65">
        <v>73.6413043478261</v>
      </c>
      <c r="J33" s="31">
        <v>-0.042906178489701574</v>
      </c>
      <c r="K33" s="46"/>
      <c r="L33" s="43">
        <v>1</v>
      </c>
      <c r="M33" s="5">
        <v>218</v>
      </c>
      <c r="N33" s="5">
        <v>29</v>
      </c>
      <c r="O33" s="5">
        <v>24</v>
      </c>
      <c r="P33" s="31">
        <v>19.557195571955717</v>
      </c>
    </row>
    <row r="34" spans="1:16" ht="14.25">
      <c r="A34" s="30">
        <v>29</v>
      </c>
      <c r="B34" s="3" t="s">
        <v>156</v>
      </c>
      <c r="C34" s="64">
        <v>36653</v>
      </c>
      <c r="D34" s="3">
        <v>1</v>
      </c>
      <c r="E34" s="5">
        <v>424</v>
      </c>
      <c r="F34" s="5">
        <v>209</v>
      </c>
      <c r="G34" s="5">
        <v>179</v>
      </c>
      <c r="H34" s="5">
        <v>388</v>
      </c>
      <c r="I34" s="65">
        <v>91.50943396226415</v>
      </c>
      <c r="J34" s="31">
        <v>4.979753596967356</v>
      </c>
      <c r="K34" s="46"/>
      <c r="L34" s="43">
        <v>2</v>
      </c>
      <c r="M34" s="5">
        <v>380</v>
      </c>
      <c r="N34" s="5">
        <v>3</v>
      </c>
      <c r="O34" s="5">
        <v>5</v>
      </c>
      <c r="P34" s="31">
        <v>2.0618556701030926</v>
      </c>
    </row>
    <row r="35" spans="1:16" ht="12.75">
      <c r="A35" s="30">
        <v>30</v>
      </c>
      <c r="B35" s="3" t="s">
        <v>26</v>
      </c>
      <c r="C35" s="64">
        <v>36653</v>
      </c>
      <c r="D35" s="3">
        <v>1</v>
      </c>
      <c r="E35" s="5">
        <v>1057</v>
      </c>
      <c r="F35" s="5">
        <v>353</v>
      </c>
      <c r="G35" s="5">
        <v>353</v>
      </c>
      <c r="H35" s="5">
        <v>706</v>
      </c>
      <c r="I35" s="65">
        <v>66.79280983916746</v>
      </c>
      <c r="J35" s="31">
        <v>-20.273436217614872</v>
      </c>
      <c r="K35" s="46"/>
      <c r="L35" s="43">
        <v>1</v>
      </c>
      <c r="M35" s="5">
        <v>557</v>
      </c>
      <c r="N35" s="5">
        <v>78</v>
      </c>
      <c r="O35" s="5">
        <v>71</v>
      </c>
      <c r="P35" s="31">
        <v>21.10481586402266</v>
      </c>
    </row>
    <row r="36" spans="1:16" ht="12.75">
      <c r="A36" s="30">
        <v>31</v>
      </c>
      <c r="B36" s="3" t="s">
        <v>27</v>
      </c>
      <c r="C36" s="64">
        <v>36653</v>
      </c>
      <c r="D36" s="3">
        <v>2</v>
      </c>
      <c r="E36" s="5">
        <v>2266</v>
      </c>
      <c r="F36" s="5">
        <v>859</v>
      </c>
      <c r="G36" s="5">
        <v>844</v>
      </c>
      <c r="H36" s="5">
        <v>1703</v>
      </c>
      <c r="I36" s="65">
        <v>75.15445719329215</v>
      </c>
      <c r="J36" s="31">
        <v>-14.449272410437459</v>
      </c>
      <c r="K36" s="46"/>
      <c r="L36" s="43">
        <v>1</v>
      </c>
      <c r="M36" s="5">
        <v>1336</v>
      </c>
      <c r="N36" s="5">
        <v>178</v>
      </c>
      <c r="O36" s="5">
        <v>189</v>
      </c>
      <c r="P36" s="31">
        <v>21.550205519671167</v>
      </c>
    </row>
    <row r="37" spans="1:16" ht="12.75">
      <c r="A37" s="30">
        <v>32</v>
      </c>
      <c r="B37" s="3" t="s">
        <v>134</v>
      </c>
      <c r="C37" s="64">
        <v>36653</v>
      </c>
      <c r="D37" s="3">
        <v>1</v>
      </c>
      <c r="E37" s="5">
        <v>243</v>
      </c>
      <c r="F37" s="5">
        <v>106</v>
      </c>
      <c r="G37" s="5">
        <v>112</v>
      </c>
      <c r="H37" s="5">
        <v>218</v>
      </c>
      <c r="I37" s="65">
        <v>89.7119341563786</v>
      </c>
      <c r="J37" s="31">
        <v>2.046735918493141</v>
      </c>
      <c r="K37" s="46"/>
      <c r="L37" s="43">
        <v>2</v>
      </c>
      <c r="M37" s="5">
        <v>202</v>
      </c>
      <c r="N37" s="5">
        <v>8</v>
      </c>
      <c r="O37" s="5">
        <v>8</v>
      </c>
      <c r="P37" s="31">
        <v>7.339449541284404</v>
      </c>
    </row>
    <row r="38" spans="1:16" ht="12.75">
      <c r="A38" s="30">
        <v>33</v>
      </c>
      <c r="B38" s="3" t="s">
        <v>28</v>
      </c>
      <c r="C38" s="64">
        <v>36653</v>
      </c>
      <c r="D38" s="3">
        <v>1</v>
      </c>
      <c r="E38" s="5">
        <v>724</v>
      </c>
      <c r="F38" s="5">
        <v>300</v>
      </c>
      <c r="G38" s="5">
        <v>299</v>
      </c>
      <c r="H38" s="5">
        <v>599</v>
      </c>
      <c r="I38" s="65">
        <v>82.73480662983425</v>
      </c>
      <c r="J38" s="31">
        <v>-1.7354401045634233</v>
      </c>
      <c r="K38" s="46"/>
      <c r="L38" s="43">
        <v>2</v>
      </c>
      <c r="M38" s="5">
        <v>561</v>
      </c>
      <c r="N38" s="5">
        <v>13</v>
      </c>
      <c r="O38" s="5">
        <v>25</v>
      </c>
      <c r="P38" s="31">
        <v>6.3439065108514185</v>
      </c>
    </row>
    <row r="39" spans="1:16" ht="12.75">
      <c r="A39" s="30">
        <v>34</v>
      </c>
      <c r="B39" s="3" t="s">
        <v>135</v>
      </c>
      <c r="C39" s="64">
        <v>36653</v>
      </c>
      <c r="D39" s="3">
        <v>1</v>
      </c>
      <c r="E39" s="5">
        <v>961</v>
      </c>
      <c r="F39" s="5">
        <v>352</v>
      </c>
      <c r="G39" s="5">
        <v>388</v>
      </c>
      <c r="H39" s="5">
        <v>740</v>
      </c>
      <c r="I39" s="65">
        <v>77.00312174817898</v>
      </c>
      <c r="J39" s="31">
        <v>-11.220018747688783</v>
      </c>
      <c r="K39" s="46"/>
      <c r="L39" s="43">
        <v>1</v>
      </c>
      <c r="M39" s="5">
        <v>600</v>
      </c>
      <c r="N39" s="5">
        <v>66</v>
      </c>
      <c r="O39" s="5">
        <v>74</v>
      </c>
      <c r="P39" s="31">
        <v>18.91891891891892</v>
      </c>
    </row>
    <row r="40" spans="1:16" ht="12.75">
      <c r="A40" s="30">
        <v>35</v>
      </c>
      <c r="B40" s="3" t="s">
        <v>29</v>
      </c>
      <c r="C40" s="64">
        <v>36653</v>
      </c>
      <c r="D40" s="3">
        <v>1</v>
      </c>
      <c r="E40" s="5">
        <v>456</v>
      </c>
      <c r="F40" s="5">
        <v>175</v>
      </c>
      <c r="G40" s="5">
        <v>183</v>
      </c>
      <c r="H40" s="5">
        <v>358</v>
      </c>
      <c r="I40" s="65">
        <v>78.50877192982456</v>
      </c>
      <c r="J40" s="31">
        <v>-8.259123948700378</v>
      </c>
      <c r="K40" s="46"/>
      <c r="L40" s="43">
        <v>1</v>
      </c>
      <c r="M40" s="5">
        <v>281</v>
      </c>
      <c r="N40" s="5">
        <v>46</v>
      </c>
      <c r="O40" s="5">
        <v>31</v>
      </c>
      <c r="P40" s="31">
        <v>21.508379888268156</v>
      </c>
    </row>
    <row r="41" spans="1:16" ht="12.75">
      <c r="A41" s="30">
        <v>36</v>
      </c>
      <c r="B41" s="3" t="s">
        <v>30</v>
      </c>
      <c r="C41" s="64">
        <v>37395</v>
      </c>
      <c r="D41" s="3">
        <v>1</v>
      </c>
      <c r="E41" s="5">
        <v>361</v>
      </c>
      <c r="F41" s="5">
        <v>168</v>
      </c>
      <c r="G41" s="5">
        <v>156</v>
      </c>
      <c r="H41" s="5">
        <v>324</v>
      </c>
      <c r="I41" s="65">
        <v>89.75069252077563</v>
      </c>
      <c r="J41" s="31">
        <v>-0.9613817826299424</v>
      </c>
      <c r="K41" s="46"/>
      <c r="L41" s="43">
        <v>2</v>
      </c>
      <c r="M41" s="5">
        <v>314</v>
      </c>
      <c r="N41" s="5">
        <v>6</v>
      </c>
      <c r="O41" s="5">
        <v>4</v>
      </c>
      <c r="P41" s="31">
        <v>3.0864197530864197</v>
      </c>
    </row>
    <row r="42" spans="1:16" ht="12.75">
      <c r="A42" s="30">
        <v>37</v>
      </c>
      <c r="B42" s="3" t="s">
        <v>31</v>
      </c>
      <c r="C42" s="64">
        <v>36653</v>
      </c>
      <c r="D42" s="3">
        <v>1</v>
      </c>
      <c r="E42" s="5">
        <v>1175</v>
      </c>
      <c r="F42" s="5">
        <v>502</v>
      </c>
      <c r="G42" s="5">
        <v>509</v>
      </c>
      <c r="H42" s="5">
        <v>1011</v>
      </c>
      <c r="I42" s="65">
        <v>86.04255319148936</v>
      </c>
      <c r="J42" s="31">
        <v>-3.8719767230405466</v>
      </c>
      <c r="K42" s="46"/>
      <c r="L42" s="43">
        <v>2</v>
      </c>
      <c r="M42" s="5">
        <v>936</v>
      </c>
      <c r="N42" s="5">
        <v>28</v>
      </c>
      <c r="O42" s="5">
        <v>47</v>
      </c>
      <c r="P42" s="31">
        <v>7.418397626112759</v>
      </c>
    </row>
    <row r="43" spans="1:16" ht="12.75">
      <c r="A43" s="30">
        <v>38</v>
      </c>
      <c r="B43" s="3" t="s">
        <v>136</v>
      </c>
      <c r="C43" s="64">
        <v>36653</v>
      </c>
      <c r="D43" s="3">
        <v>1</v>
      </c>
      <c r="E43" s="5">
        <v>509</v>
      </c>
      <c r="F43" s="5">
        <v>235</v>
      </c>
      <c r="G43" s="5">
        <v>220</v>
      </c>
      <c r="H43" s="5">
        <v>455</v>
      </c>
      <c r="I43" s="65">
        <v>89.3909626719057</v>
      </c>
      <c r="J43" s="31">
        <v>-0.6523273713843452</v>
      </c>
      <c r="K43" s="46"/>
      <c r="L43" s="43">
        <v>2</v>
      </c>
      <c r="M43" s="5">
        <v>432</v>
      </c>
      <c r="N43" s="5">
        <v>7</v>
      </c>
      <c r="O43" s="5">
        <v>16</v>
      </c>
      <c r="P43" s="31">
        <v>5.054945054945055</v>
      </c>
    </row>
    <row r="44" spans="1:16" ht="12.75">
      <c r="A44" s="30">
        <v>39</v>
      </c>
      <c r="B44" s="3" t="s">
        <v>127</v>
      </c>
      <c r="C44" s="64">
        <v>36653</v>
      </c>
      <c r="D44" s="3">
        <v>1</v>
      </c>
      <c r="E44" s="5">
        <v>81</v>
      </c>
      <c r="F44" s="5">
        <v>39</v>
      </c>
      <c r="G44" s="5">
        <v>34</v>
      </c>
      <c r="H44" s="5">
        <v>73</v>
      </c>
      <c r="I44" s="65">
        <v>90.12345679012346</v>
      </c>
      <c r="J44" s="31">
        <v>-3.815937149270482</v>
      </c>
      <c r="K44" s="46"/>
      <c r="L44" s="43">
        <v>2</v>
      </c>
      <c r="M44" s="5">
        <v>73</v>
      </c>
      <c r="N44" s="5">
        <v>0</v>
      </c>
      <c r="O44" s="5">
        <v>0</v>
      </c>
      <c r="P44" s="31">
        <v>0</v>
      </c>
    </row>
    <row r="45" spans="1:16" ht="12.75">
      <c r="A45" s="30">
        <v>40</v>
      </c>
      <c r="B45" s="3" t="s">
        <v>137</v>
      </c>
      <c r="C45" s="64">
        <v>36681</v>
      </c>
      <c r="D45" s="3">
        <v>2</v>
      </c>
      <c r="E45" s="5">
        <v>1554</v>
      </c>
      <c r="F45" s="99">
        <v>0</v>
      </c>
      <c r="G45" s="99">
        <v>0</v>
      </c>
      <c r="H45" s="5">
        <v>1300</v>
      </c>
      <c r="I45" s="65">
        <v>83.65508365508366</v>
      </c>
      <c r="J45" s="31">
        <v>-1.3916453168789644</v>
      </c>
      <c r="K45" s="46"/>
      <c r="L45" s="43">
        <v>3</v>
      </c>
      <c r="M45" s="5">
        <v>1273</v>
      </c>
      <c r="N45" s="5">
        <v>9</v>
      </c>
      <c r="O45" s="5">
        <v>18</v>
      </c>
      <c r="P45" s="31">
        <v>2.076923076923077</v>
      </c>
    </row>
    <row r="46" spans="1:16" ht="12.75">
      <c r="A46" s="30">
        <v>41</v>
      </c>
      <c r="B46" s="3" t="s">
        <v>138</v>
      </c>
      <c r="C46" s="64">
        <v>36653</v>
      </c>
      <c r="D46" s="3">
        <v>1</v>
      </c>
      <c r="E46" s="5">
        <v>673</v>
      </c>
      <c r="F46" s="5">
        <v>276</v>
      </c>
      <c r="G46" s="5">
        <v>265</v>
      </c>
      <c r="H46" s="5">
        <v>541</v>
      </c>
      <c r="I46" s="65">
        <v>80.38632986627043</v>
      </c>
      <c r="J46" s="31">
        <v>-4.559906692869362</v>
      </c>
      <c r="K46" s="46"/>
      <c r="L46" s="43">
        <v>2</v>
      </c>
      <c r="M46" s="5">
        <v>516</v>
      </c>
      <c r="N46" s="5">
        <v>13</v>
      </c>
      <c r="O46" s="5">
        <v>12</v>
      </c>
      <c r="P46" s="31">
        <v>4.621072088724584</v>
      </c>
    </row>
    <row r="47" spans="1:16" ht="12.75">
      <c r="A47" s="30">
        <v>42</v>
      </c>
      <c r="B47" s="3" t="s">
        <v>32</v>
      </c>
      <c r="C47" s="64">
        <v>36653</v>
      </c>
      <c r="D47" s="3">
        <v>1</v>
      </c>
      <c r="E47" s="5">
        <v>413</v>
      </c>
      <c r="F47" s="5">
        <v>178</v>
      </c>
      <c r="G47" s="5">
        <v>178</v>
      </c>
      <c r="H47" s="5">
        <v>356</v>
      </c>
      <c r="I47" s="65">
        <v>86.19854721549636</v>
      </c>
      <c r="J47" s="31">
        <v>2.4835344928500547</v>
      </c>
      <c r="K47" s="46"/>
      <c r="L47" s="43">
        <v>2</v>
      </c>
      <c r="M47" s="5">
        <v>354</v>
      </c>
      <c r="N47" s="5">
        <v>1</v>
      </c>
      <c r="O47" s="5">
        <v>1</v>
      </c>
      <c r="P47" s="31">
        <v>0.5617977528089888</v>
      </c>
    </row>
    <row r="48" spans="1:16" ht="12.75">
      <c r="A48" s="30">
        <v>43</v>
      </c>
      <c r="B48" s="3" t="s">
        <v>33</v>
      </c>
      <c r="C48" s="64">
        <v>36653</v>
      </c>
      <c r="D48" s="3">
        <v>2</v>
      </c>
      <c r="E48" s="5">
        <v>1395</v>
      </c>
      <c r="F48" s="5">
        <v>601</v>
      </c>
      <c r="G48" s="5">
        <v>554</v>
      </c>
      <c r="H48" s="5">
        <v>1155</v>
      </c>
      <c r="I48" s="65">
        <v>82.79569892473118</v>
      </c>
      <c r="J48" s="31">
        <v>2.0925100449274225</v>
      </c>
      <c r="K48" s="46"/>
      <c r="L48" s="43">
        <v>2</v>
      </c>
      <c r="M48" s="5">
        <v>1075</v>
      </c>
      <c r="N48" s="5">
        <v>28</v>
      </c>
      <c r="O48" s="5">
        <v>52</v>
      </c>
      <c r="P48" s="31">
        <v>6.926406926406926</v>
      </c>
    </row>
    <row r="49" spans="1:16" ht="12.75">
      <c r="A49" s="30">
        <v>44</v>
      </c>
      <c r="B49" s="3" t="s">
        <v>34</v>
      </c>
      <c r="C49" s="64">
        <v>36653</v>
      </c>
      <c r="D49" s="3">
        <v>2</v>
      </c>
      <c r="E49" s="5">
        <v>1590</v>
      </c>
      <c r="F49" s="5">
        <v>655</v>
      </c>
      <c r="G49" s="5">
        <v>703</v>
      </c>
      <c r="H49" s="5">
        <v>1358</v>
      </c>
      <c r="I49" s="65">
        <v>85.40880503144655</v>
      </c>
      <c r="J49" s="31">
        <v>-2.7694895421968653</v>
      </c>
      <c r="K49" s="46"/>
      <c r="L49" s="43">
        <v>2</v>
      </c>
      <c r="M49" s="5">
        <v>1298</v>
      </c>
      <c r="N49" s="5">
        <v>15</v>
      </c>
      <c r="O49" s="5">
        <v>45</v>
      </c>
      <c r="P49" s="31">
        <v>4.418262150220913</v>
      </c>
    </row>
    <row r="50" spans="1:16" ht="12.75">
      <c r="A50" s="30">
        <v>45</v>
      </c>
      <c r="B50" s="3" t="s">
        <v>35</v>
      </c>
      <c r="C50" s="64">
        <v>36653</v>
      </c>
      <c r="D50" s="3">
        <v>3</v>
      </c>
      <c r="E50" s="5">
        <v>2165</v>
      </c>
      <c r="F50" s="5">
        <v>911</v>
      </c>
      <c r="G50" s="5">
        <v>894</v>
      </c>
      <c r="H50" s="5">
        <v>1805</v>
      </c>
      <c r="I50" s="65">
        <v>83.37182448036951</v>
      </c>
      <c r="J50" s="31">
        <v>-6.13039336093162</v>
      </c>
      <c r="K50" s="46"/>
      <c r="L50" s="43">
        <v>3</v>
      </c>
      <c r="M50" s="5">
        <v>1688</v>
      </c>
      <c r="N50" s="5">
        <v>37</v>
      </c>
      <c r="O50" s="5">
        <v>80</v>
      </c>
      <c r="P50" s="31">
        <v>6.481994459833795</v>
      </c>
    </row>
    <row r="51" spans="1:16" ht="12.75">
      <c r="A51" s="30">
        <v>46</v>
      </c>
      <c r="B51" s="3" t="s">
        <v>36</v>
      </c>
      <c r="C51" s="64">
        <v>36653</v>
      </c>
      <c r="D51" s="3">
        <v>1</v>
      </c>
      <c r="E51" s="5">
        <v>142</v>
      </c>
      <c r="F51" s="5">
        <v>70</v>
      </c>
      <c r="G51" s="5">
        <v>62</v>
      </c>
      <c r="H51" s="5">
        <v>132</v>
      </c>
      <c r="I51" s="65">
        <v>92.95774647887323</v>
      </c>
      <c r="J51" s="31">
        <v>-2.354753521126767</v>
      </c>
      <c r="K51" s="46"/>
      <c r="L51" s="43">
        <v>2</v>
      </c>
      <c r="M51" s="5">
        <v>126</v>
      </c>
      <c r="N51" s="5">
        <v>1</v>
      </c>
      <c r="O51" s="5">
        <v>5</v>
      </c>
      <c r="P51" s="31">
        <v>4.545454545454546</v>
      </c>
    </row>
    <row r="52" spans="1:16" ht="12.75">
      <c r="A52" s="30">
        <v>47</v>
      </c>
      <c r="B52" s="3" t="s">
        <v>37</v>
      </c>
      <c r="C52" s="64">
        <v>36653</v>
      </c>
      <c r="D52" s="3">
        <v>1</v>
      </c>
      <c r="E52" s="5">
        <v>188</v>
      </c>
      <c r="F52" s="5">
        <v>94</v>
      </c>
      <c r="G52" s="5">
        <v>84</v>
      </c>
      <c r="H52" s="5">
        <v>178</v>
      </c>
      <c r="I52" s="65">
        <v>94.68085106382979</v>
      </c>
      <c r="J52" s="31">
        <v>-0.6679861454725398</v>
      </c>
      <c r="K52" s="46"/>
      <c r="L52" s="43">
        <v>2</v>
      </c>
      <c r="M52" s="5">
        <v>177</v>
      </c>
      <c r="N52" s="5">
        <v>1</v>
      </c>
      <c r="O52" s="5">
        <v>0</v>
      </c>
      <c r="P52" s="31">
        <v>0.5617977528089888</v>
      </c>
    </row>
    <row r="53" spans="1:16" ht="12.75">
      <c r="A53" s="30">
        <v>48</v>
      </c>
      <c r="B53" s="3" t="s">
        <v>38</v>
      </c>
      <c r="C53" s="64">
        <v>36653</v>
      </c>
      <c r="D53" s="3">
        <v>1</v>
      </c>
      <c r="E53" s="5">
        <v>434</v>
      </c>
      <c r="F53" s="5">
        <v>176</v>
      </c>
      <c r="G53" s="5">
        <v>164</v>
      </c>
      <c r="H53" s="5">
        <v>340</v>
      </c>
      <c r="I53" s="65">
        <v>78.3410138248848</v>
      </c>
      <c r="J53" s="31">
        <v>-4.508590396751089</v>
      </c>
      <c r="K53" s="46"/>
      <c r="L53" s="43">
        <v>2</v>
      </c>
      <c r="M53" s="5">
        <v>325</v>
      </c>
      <c r="N53" s="5">
        <v>7</v>
      </c>
      <c r="O53" s="5">
        <v>8</v>
      </c>
      <c r="P53" s="31">
        <v>4.411764705882353</v>
      </c>
    </row>
    <row r="54" spans="1:16" ht="12.75">
      <c r="A54" s="30">
        <v>49</v>
      </c>
      <c r="B54" s="3" t="s">
        <v>39</v>
      </c>
      <c r="C54" s="64">
        <v>36653</v>
      </c>
      <c r="D54" s="3">
        <v>1</v>
      </c>
      <c r="E54" s="5">
        <v>1157</v>
      </c>
      <c r="F54" s="5">
        <v>508</v>
      </c>
      <c r="G54" s="5">
        <v>498</v>
      </c>
      <c r="H54" s="5">
        <v>1006</v>
      </c>
      <c r="I54" s="65">
        <v>86.94900605012964</v>
      </c>
      <c r="J54" s="31">
        <v>-5.515352402008858</v>
      </c>
      <c r="K54" s="46"/>
      <c r="L54" s="43">
        <v>2</v>
      </c>
      <c r="M54" s="5">
        <v>969</v>
      </c>
      <c r="N54" s="5">
        <v>17</v>
      </c>
      <c r="O54" s="5">
        <v>20</v>
      </c>
      <c r="P54" s="31">
        <v>3.6779324055666</v>
      </c>
    </row>
    <row r="55" spans="1:16" ht="12.75">
      <c r="A55" s="30">
        <v>50</v>
      </c>
      <c r="B55" s="3" t="s">
        <v>40</v>
      </c>
      <c r="C55" s="64">
        <v>36653</v>
      </c>
      <c r="D55" s="3">
        <v>1</v>
      </c>
      <c r="E55" s="5">
        <v>188</v>
      </c>
      <c r="F55" s="5">
        <v>78</v>
      </c>
      <c r="G55" s="5">
        <v>76</v>
      </c>
      <c r="H55" s="5">
        <v>154</v>
      </c>
      <c r="I55" s="65">
        <v>81.91489361702128</v>
      </c>
      <c r="J55" s="31">
        <v>3.914893617021278</v>
      </c>
      <c r="K55" s="46"/>
      <c r="L55" s="43">
        <v>2</v>
      </c>
      <c r="M55" s="5">
        <v>151</v>
      </c>
      <c r="N55" s="5">
        <v>0</v>
      </c>
      <c r="O55" s="5">
        <v>3</v>
      </c>
      <c r="P55" s="31">
        <v>1.948051948051948</v>
      </c>
    </row>
    <row r="56" spans="1:16" ht="12.75">
      <c r="A56" s="30">
        <v>51</v>
      </c>
      <c r="B56" s="3" t="s">
        <v>41</v>
      </c>
      <c r="C56" s="64">
        <v>36653</v>
      </c>
      <c r="D56" s="3">
        <v>1</v>
      </c>
      <c r="E56" s="5">
        <v>581</v>
      </c>
      <c r="F56" s="5">
        <v>244</v>
      </c>
      <c r="G56" s="5">
        <v>243</v>
      </c>
      <c r="H56" s="5">
        <v>487</v>
      </c>
      <c r="I56" s="65">
        <v>83.8209982788296</v>
      </c>
      <c r="J56" s="31">
        <v>-2.4122713196407517</v>
      </c>
      <c r="K56" s="46"/>
      <c r="L56" s="43">
        <v>1</v>
      </c>
      <c r="M56" s="5">
        <v>390</v>
      </c>
      <c r="N56" s="5">
        <v>54</v>
      </c>
      <c r="O56" s="5">
        <v>43</v>
      </c>
      <c r="P56" s="31">
        <v>19.917864476386036</v>
      </c>
    </row>
    <row r="57" spans="1:16" ht="12.75">
      <c r="A57" s="30">
        <v>52</v>
      </c>
      <c r="B57" s="3" t="s">
        <v>42</v>
      </c>
      <c r="C57" s="64">
        <v>36653</v>
      </c>
      <c r="D57" s="3">
        <v>4</v>
      </c>
      <c r="E57" s="5">
        <v>3317</v>
      </c>
      <c r="F57" s="5">
        <v>1304</v>
      </c>
      <c r="G57" s="5">
        <v>1352</v>
      </c>
      <c r="H57" s="5">
        <v>2656</v>
      </c>
      <c r="I57" s="65">
        <v>80.07235453723244</v>
      </c>
      <c r="J57" s="31">
        <v>-5.641931177053266</v>
      </c>
      <c r="K57" s="46"/>
      <c r="L57" s="43">
        <v>3</v>
      </c>
      <c r="M57" s="5">
        <v>2548</v>
      </c>
      <c r="N57" s="5">
        <v>42</v>
      </c>
      <c r="O57" s="5">
        <v>66</v>
      </c>
      <c r="P57" s="31">
        <v>4.066265060240964</v>
      </c>
    </row>
    <row r="58" spans="1:16" ht="12.75">
      <c r="A58" s="30">
        <v>53</v>
      </c>
      <c r="B58" s="3" t="s">
        <v>128</v>
      </c>
      <c r="C58" s="64">
        <v>36653</v>
      </c>
      <c r="D58" s="3">
        <v>1</v>
      </c>
      <c r="E58" s="5">
        <v>819</v>
      </c>
      <c r="F58" s="5">
        <v>341</v>
      </c>
      <c r="G58" s="5">
        <v>342</v>
      </c>
      <c r="H58" s="5">
        <v>683</v>
      </c>
      <c r="I58" s="65">
        <v>83.3943833943834</v>
      </c>
      <c r="J58" s="31">
        <v>-0.9922337059883546</v>
      </c>
      <c r="K58" s="46"/>
      <c r="L58" s="43">
        <v>2</v>
      </c>
      <c r="M58" s="5">
        <v>662</v>
      </c>
      <c r="N58" s="5">
        <v>7</v>
      </c>
      <c r="O58" s="5">
        <v>14</v>
      </c>
      <c r="P58" s="31">
        <v>3.074670571010249</v>
      </c>
    </row>
    <row r="59" spans="1:16" ht="12.75">
      <c r="A59" s="30">
        <v>54</v>
      </c>
      <c r="B59" s="3" t="s">
        <v>43</v>
      </c>
      <c r="C59" s="64">
        <v>36653</v>
      </c>
      <c r="D59" s="3">
        <v>3</v>
      </c>
      <c r="E59" s="5">
        <v>2554</v>
      </c>
      <c r="F59" s="5">
        <v>1029</v>
      </c>
      <c r="G59" s="5">
        <v>1036</v>
      </c>
      <c r="H59" s="5">
        <v>2065</v>
      </c>
      <c r="I59" s="65">
        <v>80.85356303837118</v>
      </c>
      <c r="J59" s="31">
        <v>-3.8148262811809275</v>
      </c>
      <c r="K59" s="46"/>
      <c r="L59" s="43">
        <v>2</v>
      </c>
      <c r="M59" s="5">
        <v>1939</v>
      </c>
      <c r="N59" s="5">
        <v>59</v>
      </c>
      <c r="O59" s="5">
        <v>67</v>
      </c>
      <c r="P59" s="31">
        <v>6.101694915254238</v>
      </c>
    </row>
    <row r="60" spans="1:16" ht="12.75">
      <c r="A60" s="30">
        <v>55</v>
      </c>
      <c r="B60" s="3" t="s">
        <v>129</v>
      </c>
      <c r="C60" s="64">
        <v>36653</v>
      </c>
      <c r="D60" s="3">
        <v>1</v>
      </c>
      <c r="E60" s="5">
        <v>84</v>
      </c>
      <c r="F60" s="5">
        <v>49</v>
      </c>
      <c r="G60" s="5">
        <v>31</v>
      </c>
      <c r="H60" s="5">
        <v>80</v>
      </c>
      <c r="I60" s="65">
        <v>95.23809523809524</v>
      </c>
      <c r="J60" s="31">
        <v>0.17636684303350592</v>
      </c>
      <c r="K60" s="46"/>
      <c r="L60" s="43">
        <v>2</v>
      </c>
      <c r="M60" s="5">
        <v>77</v>
      </c>
      <c r="N60" s="5">
        <v>2</v>
      </c>
      <c r="O60" s="5">
        <v>1</v>
      </c>
      <c r="P60" s="31">
        <v>3.75</v>
      </c>
    </row>
    <row r="61" spans="1:16" ht="12.75">
      <c r="A61" s="30">
        <v>56</v>
      </c>
      <c r="B61" s="3" t="s">
        <v>130</v>
      </c>
      <c r="C61" s="64">
        <v>36653</v>
      </c>
      <c r="D61" s="3">
        <v>1</v>
      </c>
      <c r="E61" s="5">
        <v>170</v>
      </c>
      <c r="F61" s="5">
        <v>73</v>
      </c>
      <c r="G61" s="5">
        <v>64</v>
      </c>
      <c r="H61" s="5">
        <v>137</v>
      </c>
      <c r="I61" s="65">
        <v>80.58823529411765</v>
      </c>
      <c r="J61" s="31">
        <v>-8.429105746344774</v>
      </c>
      <c r="K61" s="46"/>
      <c r="L61" s="43">
        <v>1</v>
      </c>
      <c r="M61" s="5">
        <v>87</v>
      </c>
      <c r="N61" s="5">
        <v>36</v>
      </c>
      <c r="O61" s="5">
        <v>14</v>
      </c>
      <c r="P61" s="31">
        <v>36.496350364963504</v>
      </c>
    </row>
    <row r="62" spans="1:16" ht="12.75">
      <c r="A62" s="30">
        <v>57</v>
      </c>
      <c r="B62" s="3" t="s">
        <v>44</v>
      </c>
      <c r="C62" s="64">
        <v>36653</v>
      </c>
      <c r="D62" s="3">
        <v>1</v>
      </c>
      <c r="E62" s="5">
        <v>643</v>
      </c>
      <c r="F62" s="5">
        <v>292</v>
      </c>
      <c r="G62" s="5">
        <v>297</v>
      </c>
      <c r="H62" s="5">
        <v>589</v>
      </c>
      <c r="I62" s="65">
        <v>91.60186625194402</v>
      </c>
      <c r="J62" s="31">
        <v>1.4877978108793712</v>
      </c>
      <c r="K62" s="46"/>
      <c r="L62" s="43">
        <v>3</v>
      </c>
      <c r="M62" s="5">
        <v>576</v>
      </c>
      <c r="N62" s="5">
        <v>4</v>
      </c>
      <c r="O62" s="5">
        <v>9</v>
      </c>
      <c r="P62" s="31">
        <v>2.2071307300509337</v>
      </c>
    </row>
    <row r="63" spans="1:16" ht="12.75">
      <c r="A63" s="30">
        <v>58</v>
      </c>
      <c r="B63" s="3" t="s">
        <v>45</v>
      </c>
      <c r="C63" s="64">
        <v>36653</v>
      </c>
      <c r="D63" s="3">
        <v>3</v>
      </c>
      <c r="E63" s="5">
        <v>2474</v>
      </c>
      <c r="F63" s="5">
        <v>999</v>
      </c>
      <c r="G63" s="5">
        <v>1002</v>
      </c>
      <c r="H63" s="5">
        <v>2001</v>
      </c>
      <c r="I63" s="65">
        <v>80.88116410670978</v>
      </c>
      <c r="J63" s="31">
        <v>-4.82693463733527</v>
      </c>
      <c r="K63" s="46"/>
      <c r="L63" s="43">
        <v>2</v>
      </c>
      <c r="M63" s="5">
        <v>1863</v>
      </c>
      <c r="N63" s="5">
        <v>52</v>
      </c>
      <c r="O63" s="5">
        <v>86</v>
      </c>
      <c r="P63" s="31">
        <v>6.896551724137931</v>
      </c>
    </row>
    <row r="64" spans="1:16" ht="12.75">
      <c r="A64" s="30">
        <v>59</v>
      </c>
      <c r="B64" s="3" t="s">
        <v>46</v>
      </c>
      <c r="C64" s="64">
        <v>36653</v>
      </c>
      <c r="D64" s="3">
        <v>1</v>
      </c>
      <c r="E64" s="5">
        <v>305</v>
      </c>
      <c r="F64" s="5">
        <v>154</v>
      </c>
      <c r="G64" s="5">
        <v>133</v>
      </c>
      <c r="H64" s="5">
        <v>287</v>
      </c>
      <c r="I64" s="65">
        <v>94.09836065573771</v>
      </c>
      <c r="J64" s="31">
        <v>3.158763340301462</v>
      </c>
      <c r="K64" s="46"/>
      <c r="L64" s="43">
        <v>2</v>
      </c>
      <c r="M64" s="5">
        <v>284</v>
      </c>
      <c r="N64" s="5">
        <v>2</v>
      </c>
      <c r="O64" s="5">
        <v>1</v>
      </c>
      <c r="P64" s="31">
        <v>1.0452961672473868</v>
      </c>
    </row>
    <row r="65" spans="1:16" ht="12.75">
      <c r="A65" s="30">
        <v>60</v>
      </c>
      <c r="B65" s="3" t="s">
        <v>47</v>
      </c>
      <c r="C65" s="64">
        <v>36653</v>
      </c>
      <c r="D65" s="3">
        <v>1</v>
      </c>
      <c r="E65" s="5">
        <v>939</v>
      </c>
      <c r="F65" s="5">
        <v>399</v>
      </c>
      <c r="G65" s="5">
        <v>429</v>
      </c>
      <c r="H65" s="5">
        <v>828</v>
      </c>
      <c r="I65" s="65">
        <v>88.17891373801918</v>
      </c>
      <c r="J65" s="31">
        <v>0.870379821170161</v>
      </c>
      <c r="K65" s="46"/>
      <c r="L65" s="43">
        <v>2</v>
      </c>
      <c r="M65" s="5">
        <v>802</v>
      </c>
      <c r="N65" s="5">
        <v>10</v>
      </c>
      <c r="O65" s="5">
        <v>16</v>
      </c>
      <c r="P65" s="31">
        <v>3.140096618357488</v>
      </c>
    </row>
    <row r="66" spans="1:16" ht="12.75">
      <c r="A66" s="30">
        <v>61</v>
      </c>
      <c r="B66" s="3" t="s">
        <v>48</v>
      </c>
      <c r="C66" s="64">
        <v>36653</v>
      </c>
      <c r="D66" s="3">
        <v>1</v>
      </c>
      <c r="E66" s="5">
        <v>262</v>
      </c>
      <c r="F66" s="5">
        <v>103</v>
      </c>
      <c r="G66" s="5">
        <v>94</v>
      </c>
      <c r="H66" s="5">
        <v>197</v>
      </c>
      <c r="I66" s="65">
        <v>75.19083969465649</v>
      </c>
      <c r="J66" s="31">
        <v>-11.556148257150738</v>
      </c>
      <c r="K66" s="46"/>
      <c r="L66" s="43">
        <v>2</v>
      </c>
      <c r="M66" s="5">
        <v>179</v>
      </c>
      <c r="N66" s="5">
        <v>12</v>
      </c>
      <c r="O66" s="5">
        <v>6</v>
      </c>
      <c r="P66" s="31">
        <v>9.137055837563452</v>
      </c>
    </row>
    <row r="67" spans="1:16" ht="12.75">
      <c r="A67" s="30">
        <v>62</v>
      </c>
      <c r="B67" s="3" t="s">
        <v>49</v>
      </c>
      <c r="C67" s="64">
        <v>36653</v>
      </c>
      <c r="D67" s="3">
        <v>1</v>
      </c>
      <c r="E67" s="5">
        <v>160</v>
      </c>
      <c r="F67" s="5">
        <v>60</v>
      </c>
      <c r="G67" s="5">
        <v>78</v>
      </c>
      <c r="H67" s="5">
        <v>138</v>
      </c>
      <c r="I67" s="65">
        <v>86.25</v>
      </c>
      <c r="J67" s="31">
        <v>-1.1751497005988085</v>
      </c>
      <c r="K67" s="46"/>
      <c r="L67" s="43">
        <v>1</v>
      </c>
      <c r="M67" s="5">
        <v>128</v>
      </c>
      <c r="N67" s="5">
        <v>10</v>
      </c>
      <c r="O67" s="5">
        <v>0</v>
      </c>
      <c r="P67" s="31">
        <v>7.246376811594203</v>
      </c>
    </row>
    <row r="68" spans="1:16" ht="12.75">
      <c r="A68" s="30">
        <v>63</v>
      </c>
      <c r="B68" s="3" t="s">
        <v>50</v>
      </c>
      <c r="C68" s="64">
        <v>36653</v>
      </c>
      <c r="D68" s="3">
        <v>2</v>
      </c>
      <c r="E68" s="5">
        <v>2099</v>
      </c>
      <c r="F68" s="5">
        <v>785</v>
      </c>
      <c r="G68" s="5">
        <v>790</v>
      </c>
      <c r="H68" s="5">
        <v>1575</v>
      </c>
      <c r="I68" s="65">
        <v>75.03573130061935</v>
      </c>
      <c r="J68" s="31">
        <v>-5.735425434483304</v>
      </c>
      <c r="K68" s="46"/>
      <c r="L68" s="43">
        <v>3</v>
      </c>
      <c r="M68" s="5">
        <v>1408</v>
      </c>
      <c r="N68" s="5">
        <v>70</v>
      </c>
      <c r="O68" s="5">
        <v>97</v>
      </c>
      <c r="P68" s="31">
        <v>10.603174603174603</v>
      </c>
    </row>
    <row r="69" spans="1:16" ht="12.75">
      <c r="A69" s="30">
        <v>64</v>
      </c>
      <c r="B69" s="3" t="s">
        <v>51</v>
      </c>
      <c r="C69" s="64">
        <v>36653</v>
      </c>
      <c r="D69" s="3">
        <v>1</v>
      </c>
      <c r="E69" s="5">
        <v>392</v>
      </c>
      <c r="F69" s="5">
        <v>180</v>
      </c>
      <c r="G69" s="5">
        <v>130</v>
      </c>
      <c r="H69" s="5">
        <v>310</v>
      </c>
      <c r="I69" s="65">
        <v>79.08163265306122</v>
      </c>
      <c r="J69" s="31">
        <v>0.8998144712430332</v>
      </c>
      <c r="K69" s="46"/>
      <c r="L69" s="43">
        <v>2</v>
      </c>
      <c r="M69" s="5">
        <v>303</v>
      </c>
      <c r="N69" s="5">
        <v>2</v>
      </c>
      <c r="O69" s="5">
        <v>5</v>
      </c>
      <c r="P69" s="31">
        <v>2.258064516129032</v>
      </c>
    </row>
    <row r="70" spans="1:16" ht="12.75">
      <c r="A70" s="30">
        <v>65</v>
      </c>
      <c r="B70" s="3" t="s">
        <v>52</v>
      </c>
      <c r="C70" s="64">
        <v>36653</v>
      </c>
      <c r="D70" s="3">
        <v>4</v>
      </c>
      <c r="E70" s="5">
        <v>4208</v>
      </c>
      <c r="F70" s="5">
        <v>1598</v>
      </c>
      <c r="G70" s="5">
        <v>1631</v>
      </c>
      <c r="H70" s="5">
        <v>3229</v>
      </c>
      <c r="I70" s="65">
        <v>76.73479087452472</v>
      </c>
      <c r="J70" s="31">
        <v>-7.37691999146918</v>
      </c>
      <c r="K70" s="46"/>
      <c r="L70" s="43">
        <v>2</v>
      </c>
      <c r="M70" s="5">
        <v>2996</v>
      </c>
      <c r="N70" s="5">
        <v>65</v>
      </c>
      <c r="O70" s="5">
        <v>168</v>
      </c>
      <c r="P70" s="31">
        <v>7.215856302260762</v>
      </c>
    </row>
    <row r="71" spans="1:16" ht="12.75">
      <c r="A71" s="30">
        <v>66</v>
      </c>
      <c r="B71" s="3" t="s">
        <v>53</v>
      </c>
      <c r="C71" s="64">
        <v>36653</v>
      </c>
      <c r="D71" s="3">
        <v>4</v>
      </c>
      <c r="E71" s="5">
        <v>3368</v>
      </c>
      <c r="F71" s="5">
        <v>1317</v>
      </c>
      <c r="G71" s="5">
        <v>1357</v>
      </c>
      <c r="H71" s="5">
        <v>2674</v>
      </c>
      <c r="I71" s="65">
        <v>79.39429928741093</v>
      </c>
      <c r="J71" s="31">
        <v>-3.5385411315662765</v>
      </c>
      <c r="K71" s="46"/>
      <c r="L71" s="43">
        <v>2</v>
      </c>
      <c r="M71" s="5">
        <v>2485</v>
      </c>
      <c r="N71" s="5">
        <v>52</v>
      </c>
      <c r="O71" s="5">
        <v>137</v>
      </c>
      <c r="P71" s="31">
        <v>7.068062827225131</v>
      </c>
    </row>
    <row r="72" spans="1:16" ht="12.75">
      <c r="A72" s="30">
        <v>67</v>
      </c>
      <c r="B72" s="3" t="s">
        <v>54</v>
      </c>
      <c r="C72" s="64">
        <v>36653</v>
      </c>
      <c r="D72" s="3">
        <v>1</v>
      </c>
      <c r="E72" s="5">
        <v>460</v>
      </c>
      <c r="F72" s="5">
        <v>225</v>
      </c>
      <c r="G72" s="5">
        <v>185</v>
      </c>
      <c r="H72" s="5">
        <v>410</v>
      </c>
      <c r="I72" s="65">
        <v>89.1304347826087</v>
      </c>
      <c r="J72" s="31">
        <v>-0.0967314937379058</v>
      </c>
      <c r="K72" s="46"/>
      <c r="L72" s="43">
        <v>2</v>
      </c>
      <c r="M72" s="5">
        <v>397</v>
      </c>
      <c r="N72" s="5">
        <v>8</v>
      </c>
      <c r="O72" s="5">
        <v>5</v>
      </c>
      <c r="P72" s="31">
        <v>3.1707317073170733</v>
      </c>
    </row>
    <row r="73" spans="1:16" ht="12.75">
      <c r="A73" s="30">
        <v>68</v>
      </c>
      <c r="B73" s="3" t="s">
        <v>55</v>
      </c>
      <c r="C73" s="64">
        <v>36653</v>
      </c>
      <c r="D73" s="3">
        <v>1</v>
      </c>
      <c r="E73" s="5">
        <v>163</v>
      </c>
      <c r="F73" s="5">
        <v>70</v>
      </c>
      <c r="G73" s="5">
        <v>84</v>
      </c>
      <c r="H73" s="5">
        <v>154</v>
      </c>
      <c r="I73" s="65">
        <v>94.47852760736197</v>
      </c>
      <c r="J73" s="31">
        <v>14.24596946782708</v>
      </c>
      <c r="K73" s="46"/>
      <c r="L73" s="43">
        <v>3</v>
      </c>
      <c r="M73" s="5">
        <v>150</v>
      </c>
      <c r="N73" s="5">
        <v>3</v>
      </c>
      <c r="O73" s="5">
        <v>1</v>
      </c>
      <c r="P73" s="31">
        <v>2.5974025974025974</v>
      </c>
    </row>
    <row r="74" spans="1:16" ht="12.75">
      <c r="A74" s="30">
        <v>69</v>
      </c>
      <c r="B74" s="3" t="s">
        <v>56</v>
      </c>
      <c r="C74" s="64">
        <v>36653</v>
      </c>
      <c r="D74" s="3">
        <v>1</v>
      </c>
      <c r="E74" s="5">
        <v>515</v>
      </c>
      <c r="F74" s="5">
        <v>197</v>
      </c>
      <c r="G74" s="5">
        <v>190</v>
      </c>
      <c r="H74" s="5">
        <v>387</v>
      </c>
      <c r="I74" s="65">
        <v>75.14563106796116</v>
      </c>
      <c r="J74" s="31">
        <v>-13.38555605477525</v>
      </c>
      <c r="K74" s="46"/>
      <c r="L74" s="43">
        <v>1</v>
      </c>
      <c r="M74" s="5">
        <v>292</v>
      </c>
      <c r="N74" s="5">
        <v>52</v>
      </c>
      <c r="O74" s="5">
        <v>43</v>
      </c>
      <c r="P74" s="31">
        <v>24.54780361757106</v>
      </c>
    </row>
    <row r="75" spans="1:16" ht="12.75">
      <c r="A75" s="30">
        <v>70</v>
      </c>
      <c r="B75" s="3" t="s">
        <v>57</v>
      </c>
      <c r="C75" s="64">
        <v>37395</v>
      </c>
      <c r="D75" s="3">
        <v>1</v>
      </c>
      <c r="E75" s="5">
        <v>161</v>
      </c>
      <c r="F75" s="5">
        <v>75</v>
      </c>
      <c r="G75" s="5">
        <v>71</v>
      </c>
      <c r="H75" s="5">
        <v>146</v>
      </c>
      <c r="I75" s="65">
        <v>90.6832298136646</v>
      </c>
      <c r="J75" s="31">
        <v>0.18043651757521673</v>
      </c>
      <c r="K75" s="46"/>
      <c r="L75" s="43">
        <v>2</v>
      </c>
      <c r="M75" s="5">
        <v>128</v>
      </c>
      <c r="N75" s="5">
        <v>14</v>
      </c>
      <c r="O75" s="5">
        <v>4</v>
      </c>
      <c r="P75" s="31">
        <v>12.32876712328767</v>
      </c>
    </row>
    <row r="76" spans="1:16" ht="12.75">
      <c r="A76" s="30">
        <v>71</v>
      </c>
      <c r="B76" s="3" t="s">
        <v>58</v>
      </c>
      <c r="C76" s="64">
        <v>36653</v>
      </c>
      <c r="D76" s="3">
        <v>2</v>
      </c>
      <c r="E76" s="5">
        <v>1907</v>
      </c>
      <c r="F76" s="5">
        <v>838</v>
      </c>
      <c r="G76" s="5">
        <v>784</v>
      </c>
      <c r="H76" s="5">
        <v>1622</v>
      </c>
      <c r="I76" s="65">
        <v>85.05506030414263</v>
      </c>
      <c r="J76" s="31">
        <v>2.981063430771087</v>
      </c>
      <c r="K76" s="46"/>
      <c r="L76" s="43">
        <v>2</v>
      </c>
      <c r="M76" s="5">
        <v>1566</v>
      </c>
      <c r="N76" s="5">
        <v>28</v>
      </c>
      <c r="O76" s="5">
        <v>28</v>
      </c>
      <c r="P76" s="31">
        <v>3.45252774352651</v>
      </c>
    </row>
    <row r="77" spans="1:16" ht="12.75">
      <c r="A77" s="30">
        <v>72</v>
      </c>
      <c r="B77" s="3" t="s">
        <v>59</v>
      </c>
      <c r="C77" s="64">
        <v>36653</v>
      </c>
      <c r="D77" s="3">
        <v>2</v>
      </c>
      <c r="E77" s="5">
        <v>1047</v>
      </c>
      <c r="F77" s="5">
        <v>475</v>
      </c>
      <c r="G77" s="5">
        <v>434</v>
      </c>
      <c r="H77" s="5">
        <v>909</v>
      </c>
      <c r="I77" s="65">
        <v>86.81948424068769</v>
      </c>
      <c r="J77" s="31">
        <v>6.234118387029156</v>
      </c>
      <c r="K77" s="46"/>
      <c r="L77" s="43">
        <v>2</v>
      </c>
      <c r="M77" s="5">
        <v>887</v>
      </c>
      <c r="N77" s="5">
        <v>9</v>
      </c>
      <c r="O77" s="5">
        <v>13</v>
      </c>
      <c r="P77" s="31">
        <v>2.42024202420242</v>
      </c>
    </row>
    <row r="78" spans="1:16" ht="12.75">
      <c r="A78" s="30">
        <v>73</v>
      </c>
      <c r="B78" s="3" t="s">
        <v>139</v>
      </c>
      <c r="C78" s="64">
        <v>36653</v>
      </c>
      <c r="D78" s="3">
        <v>3</v>
      </c>
      <c r="E78" s="5">
        <v>2264</v>
      </c>
      <c r="F78" s="5">
        <v>894</v>
      </c>
      <c r="G78" s="5">
        <v>967</v>
      </c>
      <c r="H78" s="5">
        <v>1861</v>
      </c>
      <c r="I78" s="65">
        <v>82.19964664310955</v>
      </c>
      <c r="J78" s="31">
        <v>-2.692128248665341</v>
      </c>
      <c r="K78" s="46"/>
      <c r="L78" s="43">
        <v>2</v>
      </c>
      <c r="M78" s="5">
        <v>1759</v>
      </c>
      <c r="N78" s="5">
        <v>43</v>
      </c>
      <c r="O78" s="5">
        <v>59</v>
      </c>
      <c r="P78" s="31">
        <v>5.480924234282644</v>
      </c>
    </row>
    <row r="79" spans="1:16" ht="12.75">
      <c r="A79" s="30">
        <v>74</v>
      </c>
      <c r="B79" s="3" t="s">
        <v>60</v>
      </c>
      <c r="C79" s="64">
        <v>36653</v>
      </c>
      <c r="D79" s="3">
        <v>1</v>
      </c>
      <c r="E79" s="5">
        <v>895</v>
      </c>
      <c r="F79" s="5">
        <v>395</v>
      </c>
      <c r="G79" s="5">
        <v>377</v>
      </c>
      <c r="H79" s="5">
        <v>772</v>
      </c>
      <c r="I79" s="65">
        <v>86.25698324022346</v>
      </c>
      <c r="J79" s="31">
        <v>-2.605576001482703</v>
      </c>
      <c r="K79" s="46"/>
      <c r="L79" s="43">
        <v>2</v>
      </c>
      <c r="M79" s="5">
        <v>740</v>
      </c>
      <c r="N79" s="5">
        <v>14</v>
      </c>
      <c r="O79" s="5">
        <v>18</v>
      </c>
      <c r="P79" s="31">
        <v>4.145077720207254</v>
      </c>
    </row>
    <row r="80" spans="1:16" s="54" customFormat="1" ht="13.5" thickBot="1">
      <c r="A80" s="32"/>
      <c r="B80" s="33" t="s">
        <v>83</v>
      </c>
      <c r="C80" s="33"/>
      <c r="D80" s="58">
        <v>136</v>
      </c>
      <c r="E80" s="61">
        <v>95890</v>
      </c>
      <c r="F80" s="61">
        <v>37645</v>
      </c>
      <c r="G80" s="61">
        <v>38498</v>
      </c>
      <c r="H80" s="61">
        <v>76143</v>
      </c>
      <c r="I80" s="55">
        <v>79.40661174262175</v>
      </c>
      <c r="J80" s="52">
        <v>-4.719014429841096</v>
      </c>
      <c r="K80" s="53"/>
      <c r="L80" s="32">
        <v>139</v>
      </c>
      <c r="M80" s="61">
        <v>71011</v>
      </c>
      <c r="N80" s="61">
        <v>2084</v>
      </c>
      <c r="O80" s="61">
        <v>3048</v>
      </c>
      <c r="P80" s="52">
        <v>6.739949831238591</v>
      </c>
    </row>
    <row r="81" spans="1:16" ht="29.25" customHeight="1">
      <c r="A81" s="165" t="s">
        <v>160</v>
      </c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</row>
    <row r="82" spans="1:16" ht="12.75" customHeight="1">
      <c r="A82" s="2">
        <v>29</v>
      </c>
      <c r="B82" s="3" t="s">
        <v>25</v>
      </c>
      <c r="C82" s="64">
        <v>37934</v>
      </c>
      <c r="D82" s="3">
        <v>1</v>
      </c>
      <c r="E82" s="5">
        <v>422</v>
      </c>
      <c r="F82" s="99">
        <v>0</v>
      </c>
      <c r="G82" s="99">
        <v>0</v>
      </c>
      <c r="H82" s="5">
        <v>361</v>
      </c>
      <c r="I82" s="65">
        <v>85.54</v>
      </c>
      <c r="J82" s="65">
        <v>11.898695652173913</v>
      </c>
      <c r="K82" s="83"/>
      <c r="L82" s="3">
        <v>1</v>
      </c>
      <c r="M82" s="5">
        <v>244</v>
      </c>
      <c r="N82" s="5">
        <v>83</v>
      </c>
      <c r="O82" s="5">
        <v>34</v>
      </c>
      <c r="P82" s="4"/>
    </row>
    <row r="83" spans="1:16" ht="15.75" customHeight="1">
      <c r="A83" s="170" t="s">
        <v>153</v>
      </c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</row>
  </sheetData>
  <sheetProtection/>
  <mergeCells count="3">
    <mergeCell ref="A2:P2"/>
    <mergeCell ref="A81:P81"/>
    <mergeCell ref="A83:P83"/>
  </mergeCells>
  <printOptions horizontalCentered="1" verticalCentered="1"/>
  <pageMargins left="0.2362204724409449" right="0.2362204724409449" top="0.5905511811023623" bottom="0.3937007874015748" header="0.15748031496062992" footer="0.15748031496062992"/>
  <pageSetup horizontalDpi="600" verticalDpi="600" orientation="portrait" paperSize="9" scale="70" r:id="rId1"/>
  <headerFooter alignWithMargins="0">
    <oddHeader>&amp;C&amp;"Arial,Grassetto"&amp;12Elezioni generali comunali 2000
elettori, votanti, schede bianche e nulle
La Tavola contiene i dati relativi a tutte le consultazioni elettorali svoltesi nel corso della legislatura&amp;R&amp;"Arial,Corsivo"&amp;UTavola 1.1</oddHeader>
    <oddFooter>&amp;L&amp;"Arial,Corsivo"Fonte: Dip. EELL - Servizio elettorale&amp;C&amp;"Arial,Corsivo"&amp;A&amp;R&amp;"Arial,Corsivo"Elaborazione: Dip. EELL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pane xSplit="2" ySplit="5" topLeftCell="C63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I26" sqref="I26"/>
    </sheetView>
  </sheetViews>
  <sheetFormatPr defaultColWidth="9.140625" defaultRowHeight="12.75"/>
  <cols>
    <col min="1" max="1" width="3.28125" style="4" bestFit="1" customWidth="1"/>
    <col min="2" max="2" width="28.57421875" style="4" bestFit="1" customWidth="1"/>
    <col min="3" max="3" width="12.57421875" style="6" bestFit="1" customWidth="1"/>
    <col min="4" max="4" width="4.57421875" style="6" bestFit="1" customWidth="1"/>
    <col min="5" max="5" width="7.7109375" style="7" bestFit="1" customWidth="1"/>
    <col min="6" max="8" width="7.28125" style="7" bestFit="1" customWidth="1"/>
    <col min="9" max="9" width="6.8515625" style="6" bestFit="1" customWidth="1"/>
    <col min="10" max="10" width="7.00390625" style="6" bestFit="1" customWidth="1"/>
    <col min="11" max="11" width="2.57421875" style="6" customWidth="1"/>
    <col min="12" max="12" width="4.57421875" style="6" bestFit="1" customWidth="1"/>
    <col min="13" max="13" width="8.00390625" style="7" bestFit="1" customWidth="1"/>
    <col min="14" max="15" width="6.140625" style="7" bestFit="1" customWidth="1"/>
    <col min="16" max="16" width="8.28125" style="6" bestFit="1" customWidth="1"/>
    <col min="17" max="16384" width="9.140625" style="6" customWidth="1"/>
  </cols>
  <sheetData>
    <row r="1" ht="12.75">
      <c r="A1" s="4" t="s">
        <v>80</v>
      </c>
    </row>
    <row r="2" spans="1:16" ht="68.25" customHeight="1">
      <c r="A2" s="158" t="s">
        <v>176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ht="12.75">
      <c r="A3" s="4" t="s">
        <v>67</v>
      </c>
    </row>
    <row r="4" ht="13.5" thickBot="1">
      <c r="A4" s="4" t="s">
        <v>68</v>
      </c>
    </row>
    <row r="5" spans="1:16" s="1" customFormat="1" ht="113.25" customHeight="1">
      <c r="A5" s="24" t="s">
        <v>117</v>
      </c>
      <c r="B5" s="49" t="s">
        <v>118</v>
      </c>
      <c r="C5" s="25" t="s">
        <v>119</v>
      </c>
      <c r="D5" s="25" t="s">
        <v>120</v>
      </c>
      <c r="E5" s="68" t="s">
        <v>61</v>
      </c>
      <c r="F5" s="68" t="s">
        <v>121</v>
      </c>
      <c r="G5" s="68" t="s">
        <v>122</v>
      </c>
      <c r="H5" s="27" t="s">
        <v>63</v>
      </c>
      <c r="I5" s="28" t="s">
        <v>62</v>
      </c>
      <c r="J5" s="29" t="s">
        <v>64</v>
      </c>
      <c r="K5" s="44"/>
      <c r="L5" s="36" t="s">
        <v>116</v>
      </c>
      <c r="M5" s="21" t="s">
        <v>123</v>
      </c>
      <c r="N5" s="21" t="s">
        <v>124</v>
      </c>
      <c r="O5" s="21" t="s">
        <v>125</v>
      </c>
      <c r="P5" s="29" t="s">
        <v>140</v>
      </c>
    </row>
    <row r="6" spans="1:16" ht="12.75">
      <c r="A6" s="30">
        <v>1</v>
      </c>
      <c r="B6" s="3" t="s">
        <v>0</v>
      </c>
      <c r="C6" s="64">
        <v>38480</v>
      </c>
      <c r="D6" s="3">
        <v>1</v>
      </c>
      <c r="E6" s="5">
        <v>224</v>
      </c>
      <c r="F6" s="5">
        <v>90</v>
      </c>
      <c r="G6" s="5">
        <v>79</v>
      </c>
      <c r="H6" s="5">
        <v>169</v>
      </c>
      <c r="I6" s="65">
        <v>75.44642857142857</v>
      </c>
      <c r="J6" s="31">
        <v>-19.12370717517777</v>
      </c>
      <c r="K6" s="46"/>
      <c r="L6" s="43">
        <v>1</v>
      </c>
      <c r="M6" s="5">
        <v>137</v>
      </c>
      <c r="N6" s="5">
        <v>20</v>
      </c>
      <c r="O6" s="5">
        <v>12</v>
      </c>
      <c r="P6" s="31">
        <v>18.93491124260355</v>
      </c>
    </row>
    <row r="7" spans="1:16" ht="12.75">
      <c r="A7" s="30">
        <v>2</v>
      </c>
      <c r="B7" s="3" t="s">
        <v>131</v>
      </c>
      <c r="C7" s="64">
        <v>38480</v>
      </c>
      <c r="D7" s="3">
        <v>1</v>
      </c>
      <c r="E7" s="5">
        <v>521</v>
      </c>
      <c r="F7" s="5">
        <v>218</v>
      </c>
      <c r="G7" s="5">
        <v>211</v>
      </c>
      <c r="H7" s="5">
        <v>429</v>
      </c>
      <c r="I7" s="65">
        <v>82.34165067178503</v>
      </c>
      <c r="J7" s="31">
        <v>-6.253054012532687</v>
      </c>
      <c r="K7" s="46"/>
      <c r="L7" s="43">
        <v>2</v>
      </c>
      <c r="M7" s="5">
        <v>406</v>
      </c>
      <c r="N7" s="5">
        <v>4</v>
      </c>
      <c r="O7" s="5">
        <v>19</v>
      </c>
      <c r="P7" s="31">
        <v>5.361305361305361</v>
      </c>
    </row>
    <row r="8" spans="1:16" ht="12.75">
      <c r="A8" s="30">
        <v>3</v>
      </c>
      <c r="B8" s="3" t="s">
        <v>1</v>
      </c>
      <c r="C8" s="64">
        <v>38480</v>
      </c>
      <c r="D8" s="3">
        <v>38</v>
      </c>
      <c r="E8" s="5">
        <v>29267</v>
      </c>
      <c r="F8" s="5">
        <v>10139</v>
      </c>
      <c r="G8" s="5">
        <v>11415</v>
      </c>
      <c r="H8" s="5">
        <v>21554</v>
      </c>
      <c r="I8" s="65">
        <v>73.64608603546657</v>
      </c>
      <c r="J8" s="31">
        <v>-0.29680157241054417</v>
      </c>
      <c r="K8" s="46"/>
      <c r="L8" s="43">
        <v>14</v>
      </c>
      <c r="M8" s="5">
        <v>20648</v>
      </c>
      <c r="N8" s="5">
        <v>247</v>
      </c>
      <c r="O8" s="5">
        <v>659</v>
      </c>
      <c r="P8" s="31">
        <v>4.203396121369583</v>
      </c>
    </row>
    <row r="9" spans="1:16" ht="12.75">
      <c r="A9" s="30">
        <v>4</v>
      </c>
      <c r="B9" s="3" t="s">
        <v>81</v>
      </c>
      <c r="C9" s="64">
        <v>39222</v>
      </c>
      <c r="D9" s="3">
        <v>2</v>
      </c>
      <c r="E9" s="5">
        <v>1104</v>
      </c>
      <c r="F9" s="5">
        <v>433</v>
      </c>
      <c r="G9" s="5">
        <v>461</v>
      </c>
      <c r="H9" s="5">
        <v>894</v>
      </c>
      <c r="I9" s="65">
        <v>80.97826086956522</v>
      </c>
      <c r="J9" s="31">
        <v>7.0353732616881075</v>
      </c>
      <c r="L9" s="43">
        <v>2</v>
      </c>
      <c r="M9" s="5">
        <v>847</v>
      </c>
      <c r="N9" s="5">
        <v>17</v>
      </c>
      <c r="O9" s="5">
        <v>30</v>
      </c>
      <c r="P9" s="31">
        <v>5.257270693512305</v>
      </c>
    </row>
    <row r="10" spans="1:16" ht="12.75">
      <c r="A10" s="30">
        <v>5</v>
      </c>
      <c r="B10" s="3" t="s">
        <v>3</v>
      </c>
      <c r="C10" s="64">
        <v>38480</v>
      </c>
      <c r="D10" s="3">
        <v>1</v>
      </c>
      <c r="E10" s="5">
        <v>681</v>
      </c>
      <c r="F10" s="5">
        <v>246</v>
      </c>
      <c r="G10" s="5">
        <v>240</v>
      </c>
      <c r="H10" s="5">
        <v>486</v>
      </c>
      <c r="I10" s="65">
        <v>71.36563876651982</v>
      </c>
      <c r="J10" s="31">
        <v>-9.855735279281703</v>
      </c>
      <c r="K10" s="46"/>
      <c r="L10" s="43">
        <v>1</v>
      </c>
      <c r="M10" s="5">
        <v>405</v>
      </c>
      <c r="N10" s="5">
        <v>55</v>
      </c>
      <c r="O10" s="5">
        <v>26</v>
      </c>
      <c r="P10" s="31">
        <v>16.666666666666664</v>
      </c>
    </row>
    <row r="11" spans="1:16" ht="12.75">
      <c r="A11" s="30">
        <v>6</v>
      </c>
      <c r="B11" s="3" t="s">
        <v>4</v>
      </c>
      <c r="C11" s="64">
        <v>38480</v>
      </c>
      <c r="D11" s="3">
        <v>1</v>
      </c>
      <c r="E11" s="5">
        <v>246</v>
      </c>
      <c r="F11" s="5">
        <v>99</v>
      </c>
      <c r="G11" s="5">
        <v>93</v>
      </c>
      <c r="H11" s="5">
        <v>192</v>
      </c>
      <c r="I11" s="65">
        <v>78.04878048780488</v>
      </c>
      <c r="J11" s="31">
        <v>2.6641651031894895</v>
      </c>
      <c r="K11" s="46"/>
      <c r="L11" s="43">
        <v>1</v>
      </c>
      <c r="M11" s="5">
        <v>166</v>
      </c>
      <c r="N11" s="5">
        <v>22</v>
      </c>
      <c r="O11" s="5">
        <v>4</v>
      </c>
      <c r="P11" s="31">
        <v>13.541666666666666</v>
      </c>
    </row>
    <row r="12" spans="1:16" ht="14.25">
      <c r="A12" s="30">
        <v>7</v>
      </c>
      <c r="B12" s="3" t="s">
        <v>157</v>
      </c>
      <c r="C12" s="64">
        <v>38896</v>
      </c>
      <c r="D12" s="3">
        <v>2</v>
      </c>
      <c r="E12" s="5">
        <v>1073</v>
      </c>
      <c r="F12" s="99">
        <v>0</v>
      </c>
      <c r="G12" s="99">
        <v>0</v>
      </c>
      <c r="H12" s="5">
        <v>555</v>
      </c>
      <c r="I12" s="65">
        <v>51.724137931034484</v>
      </c>
      <c r="J12" s="31">
        <v>-33.75380324543611</v>
      </c>
      <c r="K12" s="46"/>
      <c r="L12" s="43">
        <v>1</v>
      </c>
      <c r="M12" s="5">
        <v>490</v>
      </c>
      <c r="N12" s="5">
        <v>37</v>
      </c>
      <c r="O12" s="5">
        <v>28</v>
      </c>
      <c r="P12" s="31">
        <v>11.711711711711711</v>
      </c>
    </row>
    <row r="13" spans="1:16" ht="12.75">
      <c r="A13" s="30">
        <v>8</v>
      </c>
      <c r="B13" s="3" t="s">
        <v>6</v>
      </c>
      <c r="C13" s="64">
        <v>38480</v>
      </c>
      <c r="D13" s="3">
        <v>2</v>
      </c>
      <c r="E13" s="5">
        <v>1624</v>
      </c>
      <c r="F13" s="5">
        <v>682</v>
      </c>
      <c r="G13" s="5">
        <v>656</v>
      </c>
      <c r="H13" s="5">
        <v>1338</v>
      </c>
      <c r="I13" s="65">
        <v>82.38916256157636</v>
      </c>
      <c r="J13" s="31">
        <v>1.474129881837797</v>
      </c>
      <c r="K13" s="46"/>
      <c r="L13" s="43">
        <v>2</v>
      </c>
      <c r="M13" s="5">
        <v>1287</v>
      </c>
      <c r="N13" s="5">
        <v>22</v>
      </c>
      <c r="O13" s="5">
        <v>29</v>
      </c>
      <c r="P13" s="31">
        <v>3.811659192825112</v>
      </c>
    </row>
    <row r="14" spans="1:16" ht="12.75">
      <c r="A14" s="30">
        <v>9</v>
      </c>
      <c r="B14" s="3" t="s">
        <v>7</v>
      </c>
      <c r="C14" s="64">
        <v>38480</v>
      </c>
      <c r="D14" s="3">
        <v>1</v>
      </c>
      <c r="E14" s="5">
        <v>120</v>
      </c>
      <c r="F14" s="5">
        <v>49</v>
      </c>
      <c r="G14" s="5">
        <v>50</v>
      </c>
      <c r="H14" s="5">
        <v>99</v>
      </c>
      <c r="I14" s="65">
        <v>82.5</v>
      </c>
      <c r="J14" s="31">
        <v>-0.7061068702290072</v>
      </c>
      <c r="K14" s="46"/>
      <c r="L14" s="43">
        <v>1</v>
      </c>
      <c r="M14" s="5">
        <v>81</v>
      </c>
      <c r="N14" s="5">
        <v>8</v>
      </c>
      <c r="O14" s="5">
        <v>10</v>
      </c>
      <c r="P14" s="31">
        <v>18.181818181818183</v>
      </c>
    </row>
    <row r="15" spans="1:16" ht="12.75">
      <c r="A15" s="30">
        <v>10</v>
      </c>
      <c r="B15" s="3" t="s">
        <v>8</v>
      </c>
      <c r="C15" s="64">
        <v>38480</v>
      </c>
      <c r="D15" s="3">
        <v>1</v>
      </c>
      <c r="E15" s="5">
        <v>207</v>
      </c>
      <c r="F15" s="5">
        <v>99</v>
      </c>
      <c r="G15" s="5">
        <v>90</v>
      </c>
      <c r="H15" s="5">
        <v>189</v>
      </c>
      <c r="I15" s="65">
        <v>91.30434782608695</v>
      </c>
      <c r="J15" s="31">
        <v>-3.8412832418742084</v>
      </c>
      <c r="K15" s="46"/>
      <c r="L15" s="43">
        <v>2</v>
      </c>
      <c r="M15" s="5">
        <v>183</v>
      </c>
      <c r="N15" s="5">
        <v>4</v>
      </c>
      <c r="O15" s="5">
        <v>2</v>
      </c>
      <c r="P15" s="31">
        <v>3.1746031746031744</v>
      </c>
    </row>
    <row r="16" spans="1:16" ht="12.75">
      <c r="A16" s="30">
        <v>11</v>
      </c>
      <c r="B16" s="3" t="s">
        <v>9</v>
      </c>
      <c r="C16" s="64">
        <v>38480</v>
      </c>
      <c r="D16" s="3">
        <v>1</v>
      </c>
      <c r="E16" s="5">
        <v>784</v>
      </c>
      <c r="F16" s="5">
        <v>340</v>
      </c>
      <c r="G16" s="5">
        <v>334</v>
      </c>
      <c r="H16" s="5">
        <v>674</v>
      </c>
      <c r="I16" s="65">
        <v>85.96938775510205</v>
      </c>
      <c r="J16" s="31">
        <v>2.9761904761904816</v>
      </c>
      <c r="K16" s="46"/>
      <c r="L16" s="43">
        <v>2</v>
      </c>
      <c r="M16" s="5">
        <v>648</v>
      </c>
      <c r="N16" s="5">
        <v>12</v>
      </c>
      <c r="O16" s="5">
        <v>14</v>
      </c>
      <c r="P16" s="31">
        <v>3.857566765578635</v>
      </c>
    </row>
    <row r="17" spans="1:16" ht="12.75">
      <c r="A17" s="30">
        <v>12</v>
      </c>
      <c r="B17" s="3" t="s">
        <v>10</v>
      </c>
      <c r="C17" s="64">
        <v>38480</v>
      </c>
      <c r="D17" s="3">
        <v>1</v>
      </c>
      <c r="E17" s="5">
        <v>742</v>
      </c>
      <c r="F17" s="5">
        <v>239</v>
      </c>
      <c r="G17" s="5">
        <v>255</v>
      </c>
      <c r="H17" s="5">
        <v>494</v>
      </c>
      <c r="I17" s="65">
        <v>66.57681940700809</v>
      </c>
      <c r="J17" s="31">
        <v>-16.880892035777975</v>
      </c>
      <c r="K17" s="46"/>
      <c r="L17" s="43">
        <v>1</v>
      </c>
      <c r="M17" s="5">
        <v>359</v>
      </c>
      <c r="N17" s="5">
        <v>62</v>
      </c>
      <c r="O17" s="5">
        <v>73</v>
      </c>
      <c r="P17" s="31">
        <v>27.327935222672068</v>
      </c>
    </row>
    <row r="18" spans="1:16" ht="12.75">
      <c r="A18" s="30">
        <v>13</v>
      </c>
      <c r="B18" s="3" t="s">
        <v>11</v>
      </c>
      <c r="C18" s="64">
        <v>38480</v>
      </c>
      <c r="D18" s="3">
        <v>1</v>
      </c>
      <c r="E18" s="5">
        <v>639</v>
      </c>
      <c r="F18" s="5">
        <v>292</v>
      </c>
      <c r="G18" s="5">
        <v>264</v>
      </c>
      <c r="H18" s="5">
        <v>556</v>
      </c>
      <c r="I18" s="65">
        <v>87.01095461658842</v>
      </c>
      <c r="J18" s="31">
        <v>0.13095461658842567</v>
      </c>
      <c r="K18" s="46"/>
      <c r="L18" s="43">
        <v>2</v>
      </c>
      <c r="M18" s="5">
        <v>530</v>
      </c>
      <c r="N18" s="5">
        <v>13</v>
      </c>
      <c r="O18" s="5">
        <v>13</v>
      </c>
      <c r="P18" s="31">
        <v>4.676258992805756</v>
      </c>
    </row>
    <row r="19" spans="1:16" ht="12.75">
      <c r="A19" s="30">
        <v>14</v>
      </c>
      <c r="B19" s="3" t="s">
        <v>12</v>
      </c>
      <c r="C19" s="64">
        <v>38480</v>
      </c>
      <c r="D19" s="3">
        <v>1</v>
      </c>
      <c r="E19" s="5">
        <v>499</v>
      </c>
      <c r="F19" s="5">
        <v>217</v>
      </c>
      <c r="G19" s="5">
        <v>210</v>
      </c>
      <c r="H19" s="5">
        <v>427</v>
      </c>
      <c r="I19" s="65">
        <v>85.57114228456913</v>
      </c>
      <c r="J19" s="31">
        <v>-2.258472319893343</v>
      </c>
      <c r="K19" s="46"/>
      <c r="L19" s="43">
        <v>2</v>
      </c>
      <c r="M19" s="5">
        <v>413</v>
      </c>
      <c r="N19" s="5">
        <v>7</v>
      </c>
      <c r="O19" s="5">
        <v>7</v>
      </c>
      <c r="P19" s="31">
        <v>3.278688524590164</v>
      </c>
    </row>
    <row r="20" spans="1:16" ht="12.75">
      <c r="A20" s="30">
        <v>15</v>
      </c>
      <c r="B20" s="3" t="s">
        <v>13</v>
      </c>
      <c r="C20" s="64">
        <v>38480</v>
      </c>
      <c r="D20" s="3">
        <v>1</v>
      </c>
      <c r="E20" s="5">
        <v>769</v>
      </c>
      <c r="F20" s="5">
        <v>335</v>
      </c>
      <c r="G20" s="5">
        <v>330</v>
      </c>
      <c r="H20" s="5">
        <v>665</v>
      </c>
      <c r="I20" s="65">
        <v>86.47594278283485</v>
      </c>
      <c r="J20" s="31">
        <v>-1.6162467178053532</v>
      </c>
      <c r="K20" s="46"/>
      <c r="L20" s="43">
        <v>2</v>
      </c>
      <c r="M20" s="5">
        <v>635</v>
      </c>
      <c r="N20" s="5">
        <v>9</v>
      </c>
      <c r="O20" s="5">
        <v>21</v>
      </c>
      <c r="P20" s="31">
        <v>4.511278195488721</v>
      </c>
    </row>
    <row r="21" spans="1:16" ht="12.75">
      <c r="A21" s="30">
        <v>16</v>
      </c>
      <c r="B21" s="3" t="s">
        <v>14</v>
      </c>
      <c r="C21" s="64">
        <v>38480</v>
      </c>
      <c r="D21" s="3">
        <v>1</v>
      </c>
      <c r="E21" s="5">
        <v>93</v>
      </c>
      <c r="F21" s="5">
        <v>41</v>
      </c>
      <c r="G21" s="5">
        <v>38</v>
      </c>
      <c r="H21" s="5">
        <v>79</v>
      </c>
      <c r="I21" s="65">
        <v>84.94623655913979</v>
      </c>
      <c r="J21" s="31">
        <v>-6.164874551971323</v>
      </c>
      <c r="K21" s="46"/>
      <c r="L21" s="43">
        <v>1</v>
      </c>
      <c r="M21" s="5">
        <v>76</v>
      </c>
      <c r="N21" s="5">
        <v>1</v>
      </c>
      <c r="O21" s="5">
        <v>2</v>
      </c>
      <c r="P21" s="31">
        <v>3.79746835443038</v>
      </c>
    </row>
    <row r="22" spans="1:16" ht="12.75">
      <c r="A22" s="30">
        <v>17</v>
      </c>
      <c r="B22" s="3" t="s">
        <v>15</v>
      </c>
      <c r="C22" s="64">
        <v>38480</v>
      </c>
      <c r="D22" s="3">
        <v>1</v>
      </c>
      <c r="E22" s="5">
        <v>550</v>
      </c>
      <c r="F22" s="5">
        <v>246</v>
      </c>
      <c r="G22" s="5">
        <v>244</v>
      </c>
      <c r="H22" s="5">
        <v>490</v>
      </c>
      <c r="I22" s="65">
        <v>89.0909090909091</v>
      </c>
      <c r="J22" s="31">
        <v>3.053173241852491</v>
      </c>
      <c r="K22" s="46"/>
      <c r="L22" s="43">
        <v>3</v>
      </c>
      <c r="M22" s="5">
        <v>472</v>
      </c>
      <c r="N22" s="5">
        <v>2</v>
      </c>
      <c r="O22" s="5">
        <v>16</v>
      </c>
      <c r="P22" s="31">
        <v>3.6734693877551026</v>
      </c>
    </row>
    <row r="23" spans="1:16" ht="12.75">
      <c r="A23" s="30">
        <v>18</v>
      </c>
      <c r="B23" s="3" t="s">
        <v>16</v>
      </c>
      <c r="C23" s="64">
        <v>38480</v>
      </c>
      <c r="D23" s="3">
        <v>1</v>
      </c>
      <c r="E23" s="5">
        <v>379</v>
      </c>
      <c r="F23" s="5">
        <v>160</v>
      </c>
      <c r="G23" s="5">
        <v>158</v>
      </c>
      <c r="H23" s="5">
        <v>318</v>
      </c>
      <c r="I23" s="65">
        <v>83.90501319261213</v>
      </c>
      <c r="J23" s="31">
        <v>-1.3281474291495243</v>
      </c>
      <c r="K23" s="46"/>
      <c r="L23" s="43">
        <v>3</v>
      </c>
      <c r="M23" s="5">
        <v>311</v>
      </c>
      <c r="N23" s="5">
        <v>0</v>
      </c>
      <c r="O23" s="5">
        <v>7</v>
      </c>
      <c r="P23" s="31">
        <v>2.20125786163522</v>
      </c>
    </row>
    <row r="24" spans="1:16" ht="12.75">
      <c r="A24" s="30">
        <v>19</v>
      </c>
      <c r="B24" s="3" t="s">
        <v>17</v>
      </c>
      <c r="C24" s="64">
        <v>38480</v>
      </c>
      <c r="D24" s="3">
        <v>2</v>
      </c>
      <c r="E24" s="5">
        <v>1915</v>
      </c>
      <c r="F24" s="5">
        <v>775</v>
      </c>
      <c r="G24" s="5">
        <v>751</v>
      </c>
      <c r="H24" s="5">
        <v>1526</v>
      </c>
      <c r="I24" s="65">
        <v>79.68668407310705</v>
      </c>
      <c r="J24" s="31">
        <v>-5.281670357272702</v>
      </c>
      <c r="K24" s="46"/>
      <c r="L24" s="43">
        <v>2</v>
      </c>
      <c r="M24" s="5">
        <v>1450</v>
      </c>
      <c r="N24" s="5">
        <v>30</v>
      </c>
      <c r="O24" s="5">
        <v>46</v>
      </c>
      <c r="P24" s="31">
        <v>4.980340760157274</v>
      </c>
    </row>
    <row r="25" spans="1:16" ht="12.75">
      <c r="A25" s="30">
        <v>20</v>
      </c>
      <c r="B25" s="3" t="s">
        <v>132</v>
      </c>
      <c r="C25" s="64">
        <v>38480</v>
      </c>
      <c r="D25" s="3">
        <v>4</v>
      </c>
      <c r="E25" s="5">
        <v>4031</v>
      </c>
      <c r="F25" s="5">
        <v>1555</v>
      </c>
      <c r="G25" s="5">
        <v>1684</v>
      </c>
      <c r="H25" s="5">
        <v>3239</v>
      </c>
      <c r="I25" s="65">
        <v>80.35226990821137</v>
      </c>
      <c r="J25" s="31">
        <v>-0.37211610022326624</v>
      </c>
      <c r="K25" s="46"/>
      <c r="L25" s="43">
        <v>2</v>
      </c>
      <c r="M25" s="5">
        <v>3114</v>
      </c>
      <c r="N25" s="5">
        <v>25</v>
      </c>
      <c r="O25" s="5">
        <v>100</v>
      </c>
      <c r="P25" s="31">
        <v>3.8592158073479466</v>
      </c>
    </row>
    <row r="26" spans="1:16" ht="12.75">
      <c r="A26" s="30">
        <v>21</v>
      </c>
      <c r="B26" s="3" t="s">
        <v>18</v>
      </c>
      <c r="C26" s="64">
        <v>38480</v>
      </c>
      <c r="D26" s="3">
        <v>2</v>
      </c>
      <c r="E26" s="5">
        <v>1219</v>
      </c>
      <c r="F26" s="5">
        <v>445</v>
      </c>
      <c r="G26" s="5">
        <v>429</v>
      </c>
      <c r="H26" s="5">
        <v>874</v>
      </c>
      <c r="I26" s="65">
        <v>71.69811320754717</v>
      </c>
      <c r="J26" s="31">
        <v>-14.289147938949654</v>
      </c>
      <c r="K26" s="46"/>
      <c r="L26" s="43">
        <v>1</v>
      </c>
      <c r="M26" s="5">
        <v>648</v>
      </c>
      <c r="N26" s="5">
        <v>102</v>
      </c>
      <c r="O26" s="5">
        <v>124</v>
      </c>
      <c r="P26" s="31">
        <v>25.85812356979405</v>
      </c>
    </row>
    <row r="27" spans="1:16" ht="12.75">
      <c r="A27" s="30">
        <v>22</v>
      </c>
      <c r="B27" s="3" t="s">
        <v>203</v>
      </c>
      <c r="C27" s="64">
        <v>39397</v>
      </c>
      <c r="D27" s="99">
        <v>3</v>
      </c>
      <c r="E27" s="99">
        <v>2461</v>
      </c>
      <c r="F27" s="99">
        <v>945</v>
      </c>
      <c r="G27" s="99">
        <v>938</v>
      </c>
      <c r="H27" s="99">
        <v>1883</v>
      </c>
      <c r="I27" s="110">
        <v>76.51361235270215</v>
      </c>
      <c r="J27" s="109">
        <v>-3.4</v>
      </c>
      <c r="K27" s="46"/>
      <c r="L27" s="100">
        <v>4</v>
      </c>
      <c r="M27" s="99">
        <v>1826</v>
      </c>
      <c r="N27" s="99">
        <v>19</v>
      </c>
      <c r="O27" s="99">
        <v>38</v>
      </c>
      <c r="P27" s="109">
        <v>3.0270844397238448</v>
      </c>
    </row>
    <row r="28" spans="1:16" ht="12.75">
      <c r="A28" s="30">
        <v>23</v>
      </c>
      <c r="B28" s="3" t="s">
        <v>20</v>
      </c>
      <c r="C28" s="64">
        <v>38480</v>
      </c>
      <c r="D28" s="3">
        <v>3</v>
      </c>
      <c r="E28" s="5">
        <v>2282</v>
      </c>
      <c r="F28" s="5">
        <v>945</v>
      </c>
      <c r="G28" s="5">
        <v>929</v>
      </c>
      <c r="H28" s="5">
        <v>1874</v>
      </c>
      <c r="I28" s="65">
        <v>82.12094653812446</v>
      </c>
      <c r="J28" s="31">
        <v>1.7487710839817936</v>
      </c>
      <c r="K28" s="46"/>
      <c r="L28" s="43">
        <v>2</v>
      </c>
      <c r="M28" s="5">
        <v>1780</v>
      </c>
      <c r="N28" s="5">
        <v>44</v>
      </c>
      <c r="O28" s="5">
        <v>50</v>
      </c>
      <c r="P28" s="31">
        <v>5.016008537886873</v>
      </c>
    </row>
    <row r="29" spans="1:16" ht="12.75">
      <c r="A29" s="30">
        <v>24</v>
      </c>
      <c r="B29" s="3" t="s">
        <v>21</v>
      </c>
      <c r="C29" s="64">
        <v>38480</v>
      </c>
      <c r="D29" s="3">
        <v>1</v>
      </c>
      <c r="E29" s="5">
        <v>334</v>
      </c>
      <c r="F29" s="5">
        <v>139</v>
      </c>
      <c r="G29" s="5">
        <v>140</v>
      </c>
      <c r="H29" s="5">
        <v>279</v>
      </c>
      <c r="I29" s="65">
        <v>83.53293413173652</v>
      </c>
      <c r="J29" s="31">
        <v>4.378855581887578</v>
      </c>
      <c r="K29" s="46"/>
      <c r="L29" s="43">
        <v>1</v>
      </c>
      <c r="M29" s="5">
        <v>273</v>
      </c>
      <c r="N29" s="5">
        <v>5</v>
      </c>
      <c r="O29" s="5">
        <v>1</v>
      </c>
      <c r="P29" s="31">
        <v>2.1505376344086025</v>
      </c>
    </row>
    <row r="30" spans="1:16" ht="12.75">
      <c r="A30" s="30">
        <v>25</v>
      </c>
      <c r="B30" s="3" t="s">
        <v>22</v>
      </c>
      <c r="C30" s="64">
        <v>38480</v>
      </c>
      <c r="D30" s="3">
        <v>1</v>
      </c>
      <c r="E30" s="5">
        <v>183</v>
      </c>
      <c r="F30" s="5">
        <v>67</v>
      </c>
      <c r="G30" s="5">
        <v>60</v>
      </c>
      <c r="H30" s="5">
        <v>127</v>
      </c>
      <c r="I30" s="65">
        <v>69.39890710382514</v>
      </c>
      <c r="J30" s="31">
        <v>-12.369048697279837</v>
      </c>
      <c r="K30" s="46"/>
      <c r="L30" s="43">
        <v>1</v>
      </c>
      <c r="M30" s="5">
        <v>112</v>
      </c>
      <c r="N30" s="5">
        <v>11</v>
      </c>
      <c r="O30" s="5">
        <v>4</v>
      </c>
      <c r="P30" s="31">
        <v>11.811023622047244</v>
      </c>
    </row>
    <row r="31" spans="1:16" ht="12.75">
      <c r="A31" s="30">
        <v>26</v>
      </c>
      <c r="B31" s="3" t="s">
        <v>23</v>
      </c>
      <c r="C31" s="64">
        <v>38480</v>
      </c>
      <c r="D31" s="3">
        <v>1</v>
      </c>
      <c r="E31" s="5">
        <v>387</v>
      </c>
      <c r="F31" s="5">
        <v>147</v>
      </c>
      <c r="G31" s="5">
        <v>151</v>
      </c>
      <c r="H31" s="5">
        <v>298</v>
      </c>
      <c r="I31" s="65">
        <v>77.00258397932816</v>
      </c>
      <c r="J31" s="31">
        <v>-14.941860465116278</v>
      </c>
      <c r="K31" s="46"/>
      <c r="L31" s="43">
        <v>1</v>
      </c>
      <c r="M31" s="5">
        <v>251</v>
      </c>
      <c r="N31" s="5">
        <v>24</v>
      </c>
      <c r="O31" s="5">
        <v>23</v>
      </c>
      <c r="P31" s="31">
        <v>15.771812080536913</v>
      </c>
    </row>
    <row r="32" spans="1:16" ht="12.75">
      <c r="A32" s="30">
        <v>27</v>
      </c>
      <c r="B32" s="3" t="s">
        <v>133</v>
      </c>
      <c r="C32" s="64">
        <v>38480</v>
      </c>
      <c r="D32" s="3">
        <v>1</v>
      </c>
      <c r="E32" s="5">
        <v>1396</v>
      </c>
      <c r="F32" s="5">
        <v>543</v>
      </c>
      <c r="G32" s="5">
        <v>532</v>
      </c>
      <c r="H32" s="5">
        <v>1075</v>
      </c>
      <c r="I32" s="65">
        <v>77.00573065902579</v>
      </c>
      <c r="J32" s="31">
        <v>-3.8407542764118006</v>
      </c>
      <c r="K32" s="46"/>
      <c r="L32" s="43">
        <v>2</v>
      </c>
      <c r="M32" s="5">
        <v>1023</v>
      </c>
      <c r="N32" s="5">
        <v>22</v>
      </c>
      <c r="O32" s="5">
        <v>30</v>
      </c>
      <c r="P32" s="31">
        <v>4.837209302325581</v>
      </c>
    </row>
    <row r="33" spans="1:16" ht="12.75">
      <c r="A33" s="30">
        <v>28</v>
      </c>
      <c r="B33" s="3" t="s">
        <v>24</v>
      </c>
      <c r="C33" s="64">
        <v>38480</v>
      </c>
      <c r="D33" s="3">
        <v>1</v>
      </c>
      <c r="E33" s="5">
        <v>366</v>
      </c>
      <c r="F33" s="5">
        <v>137</v>
      </c>
      <c r="G33" s="5">
        <v>125</v>
      </c>
      <c r="H33" s="5">
        <v>262</v>
      </c>
      <c r="I33" s="65">
        <v>71.5846994535519</v>
      </c>
      <c r="J33" s="31">
        <v>-2.0566048942741872</v>
      </c>
      <c r="K33" s="46"/>
      <c r="L33" s="43">
        <v>1</v>
      </c>
      <c r="M33" s="5">
        <v>218</v>
      </c>
      <c r="N33" s="5">
        <v>16</v>
      </c>
      <c r="O33" s="5">
        <v>28</v>
      </c>
      <c r="P33" s="31">
        <v>16.793893129770993</v>
      </c>
    </row>
    <row r="34" spans="1:17" ht="12.75">
      <c r="A34" s="30">
        <v>29</v>
      </c>
      <c r="B34" s="3" t="s">
        <v>202</v>
      </c>
      <c r="C34" s="64">
        <v>39761</v>
      </c>
      <c r="D34" s="3">
        <v>1</v>
      </c>
      <c r="E34" s="5">
        <v>430</v>
      </c>
      <c r="F34" s="5">
        <v>185</v>
      </c>
      <c r="G34" s="5">
        <v>151</v>
      </c>
      <c r="H34" s="5">
        <v>336</v>
      </c>
      <c r="I34" s="65">
        <v>78.13953488372093</v>
      </c>
      <c r="J34" s="31">
        <v>-7.400465116279079</v>
      </c>
      <c r="K34" s="46"/>
      <c r="L34" s="43">
        <v>1</v>
      </c>
      <c r="M34" s="5">
        <v>282</v>
      </c>
      <c r="N34" s="5">
        <v>34</v>
      </c>
      <c r="O34" s="5">
        <v>20</v>
      </c>
      <c r="P34" s="31">
        <v>16.071428571428573</v>
      </c>
      <c r="Q34" s="111"/>
    </row>
    <row r="35" spans="1:16" ht="12.75">
      <c r="A35" s="30">
        <v>30</v>
      </c>
      <c r="B35" s="3" t="s">
        <v>26</v>
      </c>
      <c r="C35" s="64">
        <v>38480</v>
      </c>
      <c r="D35" s="3">
        <v>1</v>
      </c>
      <c r="E35" s="5">
        <v>1092</v>
      </c>
      <c r="F35" s="5">
        <v>361</v>
      </c>
      <c r="G35" s="5">
        <v>366</v>
      </c>
      <c r="H35" s="5">
        <v>727</v>
      </c>
      <c r="I35" s="65">
        <v>66.57509157509158</v>
      </c>
      <c r="J35" s="31">
        <v>-0.21771826407588435</v>
      </c>
      <c r="K35" s="46"/>
      <c r="L35" s="43">
        <v>1</v>
      </c>
      <c r="M35" s="5">
        <v>616</v>
      </c>
      <c r="N35" s="5">
        <v>51</v>
      </c>
      <c r="O35" s="5">
        <v>60</v>
      </c>
      <c r="P35" s="31">
        <v>15.268225584594223</v>
      </c>
    </row>
    <row r="36" spans="1:16" ht="12.75">
      <c r="A36" s="30">
        <v>31</v>
      </c>
      <c r="B36" s="3" t="s">
        <v>27</v>
      </c>
      <c r="C36" s="64">
        <v>38480</v>
      </c>
      <c r="D36" s="3">
        <v>3</v>
      </c>
      <c r="E36" s="5">
        <v>2391</v>
      </c>
      <c r="F36" s="5">
        <v>1039</v>
      </c>
      <c r="G36" s="5">
        <v>1004</v>
      </c>
      <c r="H36" s="5">
        <v>2043</v>
      </c>
      <c r="I36" s="65">
        <v>85.44542032622334</v>
      </c>
      <c r="J36" s="31">
        <v>10.290963132931196</v>
      </c>
      <c r="K36" s="46"/>
      <c r="L36" s="43">
        <v>2</v>
      </c>
      <c r="M36" s="5">
        <v>1967</v>
      </c>
      <c r="N36" s="5">
        <v>26</v>
      </c>
      <c r="O36" s="5">
        <v>50</v>
      </c>
      <c r="P36" s="31">
        <v>3.7200195790504162</v>
      </c>
    </row>
    <row r="37" spans="1:16" ht="12.75">
      <c r="A37" s="30">
        <v>32</v>
      </c>
      <c r="B37" s="3" t="s">
        <v>134</v>
      </c>
      <c r="C37" s="64">
        <v>38480</v>
      </c>
      <c r="D37" s="3">
        <v>1</v>
      </c>
      <c r="E37" s="5">
        <v>263</v>
      </c>
      <c r="F37" s="5">
        <v>108</v>
      </c>
      <c r="G37" s="5">
        <v>122</v>
      </c>
      <c r="H37" s="5">
        <v>230</v>
      </c>
      <c r="I37" s="65">
        <v>87.45247148288973</v>
      </c>
      <c r="J37" s="31">
        <v>-2.259462673488869</v>
      </c>
      <c r="K37" s="46"/>
      <c r="L37" s="43">
        <v>2</v>
      </c>
      <c r="M37" s="5">
        <v>226</v>
      </c>
      <c r="N37" s="5">
        <v>2</v>
      </c>
      <c r="O37" s="5">
        <v>2</v>
      </c>
      <c r="P37" s="31">
        <v>1.7391304347826086</v>
      </c>
    </row>
    <row r="38" spans="1:16" ht="12.75">
      <c r="A38" s="30">
        <v>33</v>
      </c>
      <c r="B38" s="3" t="s">
        <v>28</v>
      </c>
      <c r="C38" s="64">
        <v>38480</v>
      </c>
      <c r="D38" s="3">
        <v>1</v>
      </c>
      <c r="E38" s="5">
        <v>714</v>
      </c>
      <c r="F38" s="5">
        <v>285</v>
      </c>
      <c r="G38" s="5">
        <v>291</v>
      </c>
      <c r="H38" s="5">
        <v>576</v>
      </c>
      <c r="I38" s="65">
        <v>80.67226890756302</v>
      </c>
      <c r="J38" s="31">
        <v>-2.0625377222712302</v>
      </c>
      <c r="K38" s="46"/>
      <c r="L38" s="43">
        <v>2</v>
      </c>
      <c r="M38" s="5">
        <v>546</v>
      </c>
      <c r="N38" s="5">
        <v>11</v>
      </c>
      <c r="O38" s="5">
        <v>19</v>
      </c>
      <c r="P38" s="31">
        <v>5.208333333333334</v>
      </c>
    </row>
    <row r="39" spans="1:16" ht="12.75">
      <c r="A39" s="30">
        <v>34</v>
      </c>
      <c r="B39" s="3" t="s">
        <v>135</v>
      </c>
      <c r="C39" s="64">
        <v>38480</v>
      </c>
      <c r="D39" s="3">
        <v>1</v>
      </c>
      <c r="E39" s="5">
        <v>970</v>
      </c>
      <c r="F39" s="5">
        <v>394</v>
      </c>
      <c r="G39" s="5">
        <v>429</v>
      </c>
      <c r="H39" s="5">
        <v>823</v>
      </c>
      <c r="I39" s="65">
        <v>84.84536082474227</v>
      </c>
      <c r="J39" s="31">
        <v>7.842239076563288</v>
      </c>
      <c r="K39" s="46"/>
      <c r="L39" s="43">
        <v>2</v>
      </c>
      <c r="M39" s="5">
        <v>781</v>
      </c>
      <c r="N39" s="5">
        <v>24</v>
      </c>
      <c r="O39" s="5">
        <v>18</v>
      </c>
      <c r="P39" s="31">
        <v>5.103280680437424</v>
      </c>
    </row>
    <row r="40" spans="1:16" ht="12.75">
      <c r="A40" s="30">
        <v>35</v>
      </c>
      <c r="B40" s="3" t="s">
        <v>29</v>
      </c>
      <c r="C40" s="64">
        <v>38480</v>
      </c>
      <c r="D40" s="3">
        <v>1</v>
      </c>
      <c r="E40" s="5">
        <v>462</v>
      </c>
      <c r="F40" s="5">
        <v>160</v>
      </c>
      <c r="G40" s="5">
        <v>177</v>
      </c>
      <c r="H40" s="5">
        <v>337</v>
      </c>
      <c r="I40" s="65">
        <v>72.94372294372295</v>
      </c>
      <c r="J40" s="31">
        <v>-5.5650489861016155</v>
      </c>
      <c r="K40" s="46"/>
      <c r="L40" s="43">
        <v>1</v>
      </c>
      <c r="M40" s="5">
        <v>294</v>
      </c>
      <c r="N40" s="5">
        <v>30</v>
      </c>
      <c r="O40" s="5">
        <v>13</v>
      </c>
      <c r="P40" s="31">
        <v>12.759643916913946</v>
      </c>
    </row>
    <row r="41" spans="1:16" ht="12.75">
      <c r="A41" s="30">
        <v>36</v>
      </c>
      <c r="B41" s="3" t="s">
        <v>201</v>
      </c>
      <c r="C41" s="64">
        <v>39222</v>
      </c>
      <c r="D41" s="3">
        <v>1</v>
      </c>
      <c r="E41" s="5">
        <v>368</v>
      </c>
      <c r="F41" s="5">
        <v>148</v>
      </c>
      <c r="G41" s="5">
        <v>134</v>
      </c>
      <c r="H41" s="5">
        <v>282</v>
      </c>
      <c r="I41" s="65">
        <v>76.6304347826087</v>
      </c>
      <c r="J41" s="31">
        <v>-1.8783371472158592</v>
      </c>
      <c r="L41" s="43">
        <v>1</v>
      </c>
      <c r="M41" s="5">
        <v>197</v>
      </c>
      <c r="N41" s="5">
        <v>83</v>
      </c>
      <c r="O41" s="5">
        <v>2</v>
      </c>
      <c r="P41" s="31">
        <v>30.141843971631204</v>
      </c>
    </row>
    <row r="42" spans="1:16" ht="12.75">
      <c r="A42" s="30">
        <v>37</v>
      </c>
      <c r="B42" s="3" t="s">
        <v>31</v>
      </c>
      <c r="C42" s="64">
        <v>38480</v>
      </c>
      <c r="D42" s="3">
        <v>1</v>
      </c>
      <c r="E42" s="5">
        <v>1190</v>
      </c>
      <c r="F42" s="5">
        <v>465</v>
      </c>
      <c r="G42" s="5">
        <v>495</v>
      </c>
      <c r="H42" s="5">
        <v>960</v>
      </c>
      <c r="I42" s="65">
        <v>80.67226890756302</v>
      </c>
      <c r="J42" s="31">
        <v>-5.370284283926338</v>
      </c>
      <c r="K42" s="46"/>
      <c r="L42" s="43">
        <v>2</v>
      </c>
      <c r="M42" s="5">
        <v>894</v>
      </c>
      <c r="N42" s="5">
        <v>27</v>
      </c>
      <c r="O42" s="5">
        <v>39</v>
      </c>
      <c r="P42" s="31">
        <v>6.875</v>
      </c>
    </row>
    <row r="43" spans="1:16" ht="12.75">
      <c r="A43" s="30">
        <v>38</v>
      </c>
      <c r="B43" s="3" t="s">
        <v>136</v>
      </c>
      <c r="C43" s="64">
        <v>38480</v>
      </c>
      <c r="D43" s="3">
        <v>1</v>
      </c>
      <c r="E43" s="5">
        <v>563</v>
      </c>
      <c r="F43" s="5">
        <v>257</v>
      </c>
      <c r="G43" s="5">
        <v>244</v>
      </c>
      <c r="H43" s="5">
        <v>501</v>
      </c>
      <c r="I43" s="65">
        <v>88.98756660746004</v>
      </c>
      <c r="J43" s="31">
        <v>-0.40339606444565845</v>
      </c>
      <c r="K43" s="46"/>
      <c r="L43" s="43">
        <v>2</v>
      </c>
      <c r="M43" s="5">
        <v>489</v>
      </c>
      <c r="N43" s="5">
        <v>6</v>
      </c>
      <c r="O43" s="5">
        <v>6</v>
      </c>
      <c r="P43" s="31">
        <v>2.3952095808383236</v>
      </c>
    </row>
    <row r="44" spans="1:16" ht="12.75">
      <c r="A44" s="30">
        <v>39</v>
      </c>
      <c r="B44" s="3" t="s">
        <v>127</v>
      </c>
      <c r="C44" s="64">
        <v>38480</v>
      </c>
      <c r="D44" s="3">
        <v>1</v>
      </c>
      <c r="E44" s="5">
        <v>83</v>
      </c>
      <c r="F44" s="5">
        <v>38</v>
      </c>
      <c r="G44" s="5">
        <v>38</v>
      </c>
      <c r="H44" s="5">
        <v>76</v>
      </c>
      <c r="I44" s="65">
        <v>91.56626506024097</v>
      </c>
      <c r="J44" s="31">
        <v>1.44280827011751</v>
      </c>
      <c r="K44" s="46"/>
      <c r="L44" s="43">
        <v>2</v>
      </c>
      <c r="M44" s="5">
        <v>75</v>
      </c>
      <c r="N44" s="5">
        <v>1</v>
      </c>
      <c r="O44" s="5">
        <v>0</v>
      </c>
      <c r="P44" s="31">
        <v>1.3157894736842104</v>
      </c>
    </row>
    <row r="45" spans="1:16" ht="12.75">
      <c r="A45" s="30">
        <v>40</v>
      </c>
      <c r="B45" s="3" t="s">
        <v>137</v>
      </c>
      <c r="C45" s="64">
        <v>38480</v>
      </c>
      <c r="D45" s="3">
        <v>2</v>
      </c>
      <c r="E45" s="5">
        <v>1587</v>
      </c>
      <c r="F45" s="5">
        <v>657</v>
      </c>
      <c r="G45" s="5">
        <v>655</v>
      </c>
      <c r="H45" s="5">
        <v>1312</v>
      </c>
      <c r="I45" s="65">
        <v>82.67170762444864</v>
      </c>
      <c r="J45" s="31">
        <v>-0.9833760306350143</v>
      </c>
      <c r="K45" s="46"/>
      <c r="L45" s="43">
        <v>2</v>
      </c>
      <c r="M45" s="5">
        <v>1281</v>
      </c>
      <c r="N45" s="5">
        <v>14</v>
      </c>
      <c r="O45" s="5">
        <v>17</v>
      </c>
      <c r="P45" s="31">
        <v>2.3628048780487805</v>
      </c>
    </row>
    <row r="46" spans="1:16" ht="12.75">
      <c r="A46" s="30">
        <v>41</v>
      </c>
      <c r="B46" s="3" t="s">
        <v>138</v>
      </c>
      <c r="C46" s="64">
        <v>38480</v>
      </c>
      <c r="D46" s="3">
        <v>1</v>
      </c>
      <c r="E46" s="5">
        <v>694</v>
      </c>
      <c r="F46" s="5">
        <v>268</v>
      </c>
      <c r="G46" s="5">
        <v>249</v>
      </c>
      <c r="H46" s="5">
        <v>517</v>
      </c>
      <c r="I46" s="65">
        <v>74.49567723342939</v>
      </c>
      <c r="J46" s="31">
        <v>-5.890652632841039</v>
      </c>
      <c r="K46" s="46"/>
      <c r="L46" s="43">
        <v>2</v>
      </c>
      <c r="M46" s="5">
        <v>478</v>
      </c>
      <c r="N46" s="5">
        <v>15</v>
      </c>
      <c r="O46" s="5">
        <v>24</v>
      </c>
      <c r="P46" s="31">
        <v>7.543520309477756</v>
      </c>
    </row>
    <row r="47" spans="1:16" ht="12.75">
      <c r="A47" s="30">
        <v>42</v>
      </c>
      <c r="B47" s="3" t="s">
        <v>32</v>
      </c>
      <c r="C47" s="64">
        <v>38480</v>
      </c>
      <c r="D47" s="3">
        <v>1</v>
      </c>
      <c r="E47" s="5">
        <v>412</v>
      </c>
      <c r="F47" s="5">
        <v>184</v>
      </c>
      <c r="G47" s="5">
        <v>187</v>
      </c>
      <c r="H47" s="5">
        <v>371</v>
      </c>
      <c r="I47" s="65">
        <v>90.04854368932038</v>
      </c>
      <c r="J47" s="31">
        <v>3.849996473824021</v>
      </c>
      <c r="K47" s="46"/>
      <c r="L47" s="43">
        <v>2</v>
      </c>
      <c r="M47" s="5">
        <v>365</v>
      </c>
      <c r="N47" s="5">
        <v>1</v>
      </c>
      <c r="O47" s="5">
        <v>5</v>
      </c>
      <c r="P47" s="31">
        <v>1.6172506738544474</v>
      </c>
    </row>
    <row r="48" spans="1:16" ht="12.75">
      <c r="A48" s="30">
        <v>43</v>
      </c>
      <c r="B48" s="3" t="s">
        <v>33</v>
      </c>
      <c r="C48" s="64">
        <v>38480</v>
      </c>
      <c r="D48" s="3">
        <v>2</v>
      </c>
      <c r="E48" s="5">
        <v>1435</v>
      </c>
      <c r="F48" s="5">
        <v>590</v>
      </c>
      <c r="G48" s="5">
        <v>554</v>
      </c>
      <c r="H48" s="5">
        <v>1144</v>
      </c>
      <c r="I48" s="65">
        <v>79.7212543554007</v>
      </c>
      <c r="J48" s="31">
        <v>-3.074444569330481</v>
      </c>
      <c r="K48" s="46"/>
      <c r="L48" s="43">
        <v>2</v>
      </c>
      <c r="M48" s="5">
        <v>1102</v>
      </c>
      <c r="N48" s="5">
        <v>16</v>
      </c>
      <c r="O48" s="5">
        <v>26</v>
      </c>
      <c r="P48" s="31">
        <v>3.6713286713286712</v>
      </c>
    </row>
    <row r="49" spans="1:16" ht="12.75">
      <c r="A49" s="30">
        <v>44</v>
      </c>
      <c r="B49" s="3" t="s">
        <v>34</v>
      </c>
      <c r="C49" s="64">
        <v>38480</v>
      </c>
      <c r="D49" s="3">
        <v>2</v>
      </c>
      <c r="E49" s="5">
        <v>1623</v>
      </c>
      <c r="F49" s="5">
        <v>665</v>
      </c>
      <c r="G49" s="5">
        <v>674</v>
      </c>
      <c r="H49" s="5">
        <v>1339</v>
      </c>
      <c r="I49" s="65">
        <v>82.50154035736291</v>
      </c>
      <c r="J49" s="31">
        <v>-2.9072646740836348</v>
      </c>
      <c r="K49" s="46"/>
      <c r="L49" s="43">
        <v>2</v>
      </c>
      <c r="M49" s="5">
        <v>1275</v>
      </c>
      <c r="N49" s="5">
        <v>23</v>
      </c>
      <c r="O49" s="5">
        <v>41</v>
      </c>
      <c r="P49" s="31">
        <v>4.779686333084392</v>
      </c>
    </row>
    <row r="50" spans="1:16" ht="12.75">
      <c r="A50" s="30">
        <v>45</v>
      </c>
      <c r="B50" s="3" t="s">
        <v>35</v>
      </c>
      <c r="C50" s="64">
        <v>38480</v>
      </c>
      <c r="D50" s="3">
        <v>3</v>
      </c>
      <c r="E50" s="5">
        <v>2240</v>
      </c>
      <c r="F50" s="5">
        <v>897</v>
      </c>
      <c r="G50" s="5">
        <v>914</v>
      </c>
      <c r="H50" s="5">
        <v>1811</v>
      </c>
      <c r="I50" s="65">
        <v>80.84821428571429</v>
      </c>
      <c r="J50" s="31">
        <v>-2.5236101946552196</v>
      </c>
      <c r="K50" s="46"/>
      <c r="L50" s="43">
        <v>2</v>
      </c>
      <c r="M50" s="5">
        <v>1689</v>
      </c>
      <c r="N50" s="5">
        <v>48</v>
      </c>
      <c r="O50" s="5">
        <v>74</v>
      </c>
      <c r="P50" s="31">
        <v>6.736609607951408</v>
      </c>
    </row>
    <row r="51" spans="1:16" ht="12.75">
      <c r="A51" s="30">
        <v>46</v>
      </c>
      <c r="B51" s="3" t="s">
        <v>36</v>
      </c>
      <c r="C51" s="64">
        <v>38480</v>
      </c>
      <c r="D51" s="3">
        <v>1</v>
      </c>
      <c r="E51" s="5">
        <v>145</v>
      </c>
      <c r="F51" s="5">
        <v>72</v>
      </c>
      <c r="G51" s="5">
        <v>69</v>
      </c>
      <c r="H51" s="5">
        <v>141</v>
      </c>
      <c r="I51" s="65">
        <v>97.24137931034483</v>
      </c>
      <c r="J51" s="31">
        <v>4.283632831471593</v>
      </c>
      <c r="K51" s="46"/>
      <c r="L51" s="43">
        <v>2</v>
      </c>
      <c r="M51" s="5">
        <v>141</v>
      </c>
      <c r="N51" s="5">
        <v>0</v>
      </c>
      <c r="O51" s="5">
        <v>0</v>
      </c>
      <c r="P51" s="31">
        <v>0</v>
      </c>
    </row>
    <row r="52" spans="1:16" ht="12.75">
      <c r="A52" s="30">
        <v>47</v>
      </c>
      <c r="B52" s="3" t="s">
        <v>37</v>
      </c>
      <c r="C52" s="64">
        <v>38480</v>
      </c>
      <c r="D52" s="3">
        <v>1</v>
      </c>
      <c r="E52" s="5">
        <v>188</v>
      </c>
      <c r="F52" s="5">
        <v>96</v>
      </c>
      <c r="G52" s="5">
        <v>85</v>
      </c>
      <c r="H52" s="5">
        <v>181</v>
      </c>
      <c r="I52" s="65">
        <v>96.27659574468085</v>
      </c>
      <c r="J52" s="31">
        <v>1.5957446808510554</v>
      </c>
      <c r="K52" s="46"/>
      <c r="L52" s="43">
        <v>2</v>
      </c>
      <c r="M52" s="5">
        <v>178</v>
      </c>
      <c r="N52" s="5">
        <v>2</v>
      </c>
      <c r="O52" s="5">
        <v>1</v>
      </c>
      <c r="P52" s="31">
        <v>1.6574585635359116</v>
      </c>
    </row>
    <row r="53" spans="1:16" ht="12.75">
      <c r="A53" s="30">
        <v>48</v>
      </c>
      <c r="B53" s="3" t="s">
        <v>38</v>
      </c>
      <c r="C53" s="64">
        <v>38480</v>
      </c>
      <c r="D53" s="3">
        <v>2</v>
      </c>
      <c r="E53" s="5">
        <v>440</v>
      </c>
      <c r="F53" s="5">
        <v>180</v>
      </c>
      <c r="G53" s="5">
        <v>184</v>
      </c>
      <c r="H53" s="5">
        <v>364</v>
      </c>
      <c r="I53" s="65">
        <v>82.72727272727273</v>
      </c>
      <c r="J53" s="31">
        <v>4.386258902387937</v>
      </c>
      <c r="K53" s="46"/>
      <c r="L53" s="43">
        <v>2</v>
      </c>
      <c r="M53" s="5">
        <v>350</v>
      </c>
      <c r="N53" s="5">
        <v>5</v>
      </c>
      <c r="O53" s="5">
        <v>9</v>
      </c>
      <c r="P53" s="31">
        <v>3.8461538461538463</v>
      </c>
    </row>
    <row r="54" spans="1:16" ht="12.75">
      <c r="A54" s="30">
        <v>49</v>
      </c>
      <c r="B54" s="3" t="s">
        <v>39</v>
      </c>
      <c r="C54" s="64">
        <v>38480</v>
      </c>
      <c r="D54" s="3">
        <v>1</v>
      </c>
      <c r="E54" s="5">
        <v>1182</v>
      </c>
      <c r="F54" s="5">
        <v>451</v>
      </c>
      <c r="G54" s="5">
        <v>446</v>
      </c>
      <c r="H54" s="5">
        <v>897</v>
      </c>
      <c r="I54" s="65">
        <v>75.88832487309645</v>
      </c>
      <c r="J54" s="31">
        <v>-11.060681177033189</v>
      </c>
      <c r="K54" s="46"/>
      <c r="L54" s="43">
        <v>1</v>
      </c>
      <c r="M54" s="5">
        <v>817</v>
      </c>
      <c r="N54" s="5">
        <v>40</v>
      </c>
      <c r="O54" s="5">
        <v>40</v>
      </c>
      <c r="P54" s="31">
        <v>8.918617614269788</v>
      </c>
    </row>
    <row r="55" spans="1:16" ht="12.75">
      <c r="A55" s="30">
        <v>50</v>
      </c>
      <c r="B55" s="3" t="s">
        <v>40</v>
      </c>
      <c r="C55" s="64">
        <v>38480</v>
      </c>
      <c r="D55" s="3">
        <v>1</v>
      </c>
      <c r="E55" s="5">
        <v>169</v>
      </c>
      <c r="F55" s="5">
        <v>68</v>
      </c>
      <c r="G55" s="5">
        <v>65</v>
      </c>
      <c r="H55" s="5">
        <v>133</v>
      </c>
      <c r="I55" s="65">
        <v>78.69822485207101</v>
      </c>
      <c r="J55" s="31">
        <v>-3.2166687649502705</v>
      </c>
      <c r="K55" s="46"/>
      <c r="L55" s="43">
        <v>2</v>
      </c>
      <c r="M55" s="5">
        <v>133</v>
      </c>
      <c r="N55" s="5">
        <v>0</v>
      </c>
      <c r="O55" s="5">
        <v>0</v>
      </c>
      <c r="P55" s="31">
        <v>0</v>
      </c>
    </row>
    <row r="56" spans="1:16" ht="12.75">
      <c r="A56" s="30">
        <v>51</v>
      </c>
      <c r="B56" s="3" t="s">
        <v>41</v>
      </c>
      <c r="C56" s="64">
        <v>38480</v>
      </c>
      <c r="D56" s="3">
        <v>1</v>
      </c>
      <c r="E56" s="5">
        <v>601</v>
      </c>
      <c r="F56" s="5">
        <v>268</v>
      </c>
      <c r="G56" s="5">
        <v>275</v>
      </c>
      <c r="H56" s="5">
        <v>543</v>
      </c>
      <c r="I56" s="65">
        <v>90.34941763727122</v>
      </c>
      <c r="J56" s="31">
        <v>6.52841935844161</v>
      </c>
      <c r="K56" s="46"/>
      <c r="L56" s="43">
        <v>2</v>
      </c>
      <c r="M56" s="5">
        <v>530</v>
      </c>
      <c r="N56" s="5">
        <v>7</v>
      </c>
      <c r="O56" s="5">
        <v>6</v>
      </c>
      <c r="P56" s="31">
        <v>2.394106813996317</v>
      </c>
    </row>
    <row r="57" spans="1:16" ht="12.75">
      <c r="A57" s="30">
        <v>52</v>
      </c>
      <c r="B57" s="3" t="s">
        <v>42</v>
      </c>
      <c r="C57" s="64">
        <v>38480</v>
      </c>
      <c r="D57" s="3">
        <v>4</v>
      </c>
      <c r="E57" s="5">
        <v>3341</v>
      </c>
      <c r="F57" s="5">
        <v>1283</v>
      </c>
      <c r="G57" s="5">
        <v>1364</v>
      </c>
      <c r="H57" s="5">
        <v>2647</v>
      </c>
      <c r="I57" s="65">
        <v>79.22777611493565</v>
      </c>
      <c r="J57" s="31">
        <v>-0.8445784222967916</v>
      </c>
      <c r="K57" s="46"/>
      <c r="L57" s="43">
        <v>2</v>
      </c>
      <c r="M57" s="5">
        <v>2512</v>
      </c>
      <c r="N57" s="5">
        <v>30</v>
      </c>
      <c r="O57" s="5">
        <v>105</v>
      </c>
      <c r="P57" s="31">
        <v>5.100113335851908</v>
      </c>
    </row>
    <row r="58" spans="1:16" ht="12.75">
      <c r="A58" s="30">
        <v>53</v>
      </c>
      <c r="B58" s="3" t="s">
        <v>128</v>
      </c>
      <c r="C58" s="64">
        <v>38480</v>
      </c>
      <c r="D58" s="3">
        <v>1</v>
      </c>
      <c r="E58" s="5">
        <v>789</v>
      </c>
      <c r="F58" s="5">
        <v>266</v>
      </c>
      <c r="G58" s="5">
        <v>265</v>
      </c>
      <c r="H58" s="5">
        <v>531</v>
      </c>
      <c r="I58" s="65">
        <v>67.30038022813689</v>
      </c>
      <c r="J58" s="31">
        <v>-16.09400316624651</v>
      </c>
      <c r="K58" s="46"/>
      <c r="L58" s="43">
        <v>1</v>
      </c>
      <c r="M58" s="5">
        <v>448</v>
      </c>
      <c r="N58" s="5">
        <v>41</v>
      </c>
      <c r="O58" s="5">
        <v>42</v>
      </c>
      <c r="P58" s="31">
        <v>15.630885122410545</v>
      </c>
    </row>
    <row r="59" spans="1:16" ht="12.75">
      <c r="A59" s="30">
        <v>54</v>
      </c>
      <c r="B59" s="3" t="s">
        <v>43</v>
      </c>
      <c r="C59" s="64">
        <v>38480</v>
      </c>
      <c r="D59" s="3">
        <v>3</v>
      </c>
      <c r="E59" s="5">
        <v>2726</v>
      </c>
      <c r="F59" s="5">
        <v>1034</v>
      </c>
      <c r="G59" s="5">
        <v>1008</v>
      </c>
      <c r="H59" s="5">
        <v>2042</v>
      </c>
      <c r="I59" s="65">
        <v>74.90829053558328</v>
      </c>
      <c r="J59" s="31">
        <v>-5.945272502787901</v>
      </c>
      <c r="K59" s="46"/>
      <c r="L59" s="43">
        <v>2</v>
      </c>
      <c r="M59" s="5">
        <v>1877</v>
      </c>
      <c r="N59" s="5">
        <v>67</v>
      </c>
      <c r="O59" s="5">
        <v>98</v>
      </c>
      <c r="P59" s="31">
        <v>8.080313418217434</v>
      </c>
    </row>
    <row r="60" spans="1:16" ht="12.75">
      <c r="A60" s="30">
        <v>55</v>
      </c>
      <c r="B60" s="3" t="s">
        <v>129</v>
      </c>
      <c r="C60" s="64">
        <v>38480</v>
      </c>
      <c r="D60" s="3">
        <v>1</v>
      </c>
      <c r="E60" s="5">
        <v>100</v>
      </c>
      <c r="F60" s="5">
        <v>52</v>
      </c>
      <c r="G60" s="5">
        <v>36</v>
      </c>
      <c r="H60" s="5">
        <v>88</v>
      </c>
      <c r="I60" s="65">
        <v>88</v>
      </c>
      <c r="J60" s="31">
        <v>-7.238095238095241</v>
      </c>
      <c r="K60" s="46"/>
      <c r="L60" s="43">
        <v>2</v>
      </c>
      <c r="M60" s="5">
        <v>87</v>
      </c>
      <c r="N60" s="5">
        <v>1</v>
      </c>
      <c r="O60" s="5">
        <v>0</v>
      </c>
      <c r="P60" s="31">
        <v>1.1363636363636365</v>
      </c>
    </row>
    <row r="61" spans="1:16" ht="12.75">
      <c r="A61" s="30">
        <v>56</v>
      </c>
      <c r="B61" s="3" t="s">
        <v>130</v>
      </c>
      <c r="C61" s="64">
        <v>38480</v>
      </c>
      <c r="D61" s="3">
        <v>1</v>
      </c>
      <c r="E61" s="5">
        <v>182</v>
      </c>
      <c r="F61" s="5">
        <v>81</v>
      </c>
      <c r="G61" s="5">
        <v>81</v>
      </c>
      <c r="H61" s="5">
        <v>162</v>
      </c>
      <c r="I61" s="65">
        <v>89.01098901098901</v>
      </c>
      <c r="J61" s="31">
        <v>8.422753716871355</v>
      </c>
      <c r="K61" s="46"/>
      <c r="L61" s="43">
        <v>2</v>
      </c>
      <c r="M61" s="5">
        <v>158</v>
      </c>
      <c r="N61" s="5">
        <v>2</v>
      </c>
      <c r="O61" s="5">
        <v>2</v>
      </c>
      <c r="P61" s="31">
        <v>2.4691358024691357</v>
      </c>
    </row>
    <row r="62" spans="1:16" ht="12.75">
      <c r="A62" s="30">
        <v>57</v>
      </c>
      <c r="B62" s="3" t="s">
        <v>44</v>
      </c>
      <c r="C62" s="64">
        <v>38480</v>
      </c>
      <c r="D62" s="3">
        <v>1</v>
      </c>
      <c r="E62" s="5">
        <v>709</v>
      </c>
      <c r="F62" s="5">
        <v>308</v>
      </c>
      <c r="G62" s="5">
        <v>318</v>
      </c>
      <c r="H62" s="5">
        <v>626</v>
      </c>
      <c r="I62" s="65">
        <v>88.29337094499294</v>
      </c>
      <c r="J62" s="31">
        <v>-3.308495306951073</v>
      </c>
      <c r="K62" s="46"/>
      <c r="L62" s="43">
        <v>2</v>
      </c>
      <c r="M62" s="5">
        <v>613</v>
      </c>
      <c r="N62" s="5">
        <v>7</v>
      </c>
      <c r="O62" s="5">
        <v>6</v>
      </c>
      <c r="P62" s="31">
        <v>2.07667731629393</v>
      </c>
    </row>
    <row r="63" spans="1:16" ht="12.75">
      <c r="A63" s="30">
        <v>58</v>
      </c>
      <c r="B63" s="3" t="s">
        <v>45</v>
      </c>
      <c r="C63" s="64">
        <v>38480</v>
      </c>
      <c r="D63" s="3">
        <v>3</v>
      </c>
      <c r="E63" s="5">
        <v>2605</v>
      </c>
      <c r="F63" s="5">
        <v>1017</v>
      </c>
      <c r="G63" s="5">
        <v>1024</v>
      </c>
      <c r="H63" s="5">
        <v>2041</v>
      </c>
      <c r="I63" s="65">
        <v>78.34932821497121</v>
      </c>
      <c r="J63" s="31">
        <v>-2.5318358917385666</v>
      </c>
      <c r="K63" s="46"/>
      <c r="L63" s="43">
        <v>3</v>
      </c>
      <c r="M63" s="5">
        <v>1949</v>
      </c>
      <c r="N63" s="5">
        <v>40</v>
      </c>
      <c r="O63" s="5">
        <v>52</v>
      </c>
      <c r="P63" s="31">
        <v>4.507594316511514</v>
      </c>
    </row>
    <row r="64" spans="1:16" ht="12.75">
      <c r="A64" s="30">
        <v>59</v>
      </c>
      <c r="B64" s="3" t="s">
        <v>46</v>
      </c>
      <c r="C64" s="64">
        <v>38480</v>
      </c>
      <c r="D64" s="3">
        <v>1</v>
      </c>
      <c r="E64" s="5">
        <v>318</v>
      </c>
      <c r="F64" s="5">
        <v>153</v>
      </c>
      <c r="G64" s="5">
        <v>136</v>
      </c>
      <c r="H64" s="5">
        <v>289</v>
      </c>
      <c r="I64" s="65">
        <v>90.88050314465409</v>
      </c>
      <c r="J64" s="31">
        <v>-3.217857511083622</v>
      </c>
      <c r="K64" s="46"/>
      <c r="L64" s="43">
        <v>2</v>
      </c>
      <c r="M64" s="5">
        <v>280</v>
      </c>
      <c r="N64" s="5">
        <v>3</v>
      </c>
      <c r="O64" s="5">
        <v>6</v>
      </c>
      <c r="P64" s="31">
        <v>3.1141868512110724</v>
      </c>
    </row>
    <row r="65" spans="1:16" ht="12.75">
      <c r="A65" s="30">
        <v>60</v>
      </c>
      <c r="B65" s="3" t="s">
        <v>47</v>
      </c>
      <c r="C65" s="64">
        <v>38480</v>
      </c>
      <c r="D65" s="3">
        <v>1</v>
      </c>
      <c r="E65" s="5">
        <v>996</v>
      </c>
      <c r="F65" s="5">
        <v>423</v>
      </c>
      <c r="G65" s="5">
        <v>438</v>
      </c>
      <c r="H65" s="5">
        <v>861</v>
      </c>
      <c r="I65" s="65">
        <v>86.44578313253012</v>
      </c>
      <c r="J65" s="31">
        <v>-1.7331306054890518</v>
      </c>
      <c r="K65" s="46"/>
      <c r="L65" s="43">
        <v>2</v>
      </c>
      <c r="M65" s="5">
        <v>824</v>
      </c>
      <c r="N65" s="5">
        <v>10</v>
      </c>
      <c r="O65" s="5">
        <v>27</v>
      </c>
      <c r="P65" s="31">
        <v>4.29732868757259</v>
      </c>
    </row>
    <row r="66" spans="1:16" ht="12.75">
      <c r="A66" s="30">
        <v>61</v>
      </c>
      <c r="B66" s="3" t="s">
        <v>48</v>
      </c>
      <c r="C66" s="64">
        <v>38480</v>
      </c>
      <c r="D66" s="3">
        <v>1</v>
      </c>
      <c r="E66" s="5">
        <v>274</v>
      </c>
      <c r="F66" s="5">
        <v>123</v>
      </c>
      <c r="G66" s="5">
        <v>105</v>
      </c>
      <c r="H66" s="5">
        <v>228</v>
      </c>
      <c r="I66" s="65">
        <v>83.21167883211679</v>
      </c>
      <c r="J66" s="31">
        <v>8.0208391374603</v>
      </c>
      <c r="K66" s="46"/>
      <c r="L66" s="43">
        <v>2</v>
      </c>
      <c r="M66" s="5">
        <v>222</v>
      </c>
      <c r="N66" s="5">
        <v>3</v>
      </c>
      <c r="O66" s="5">
        <v>3</v>
      </c>
      <c r="P66" s="31">
        <v>2.631578947368421</v>
      </c>
    </row>
    <row r="67" spans="1:16" ht="12.75">
      <c r="A67" s="30">
        <v>62</v>
      </c>
      <c r="B67" s="3" t="s">
        <v>49</v>
      </c>
      <c r="C67" s="64">
        <v>38480</v>
      </c>
      <c r="D67" s="3">
        <v>1</v>
      </c>
      <c r="E67" s="5">
        <v>186</v>
      </c>
      <c r="F67" s="5">
        <v>62</v>
      </c>
      <c r="G67" s="5">
        <v>81</v>
      </c>
      <c r="H67" s="5">
        <v>143</v>
      </c>
      <c r="I67" s="65">
        <v>76.88172043010752</v>
      </c>
      <c r="J67" s="31">
        <v>-9.36827956989248</v>
      </c>
      <c r="K67" s="46"/>
      <c r="L67" s="43">
        <v>1</v>
      </c>
      <c r="M67" s="5">
        <v>124</v>
      </c>
      <c r="N67" s="5">
        <v>9</v>
      </c>
      <c r="O67" s="5">
        <v>10</v>
      </c>
      <c r="P67" s="31">
        <v>13.286713286713287</v>
      </c>
    </row>
    <row r="68" spans="1:16" ht="12.75">
      <c r="A68" s="30">
        <v>63</v>
      </c>
      <c r="B68" s="3" t="s">
        <v>50</v>
      </c>
      <c r="C68" s="64">
        <v>38480</v>
      </c>
      <c r="D68" s="3">
        <v>2</v>
      </c>
      <c r="E68" s="5">
        <v>2296</v>
      </c>
      <c r="F68" s="5">
        <v>756</v>
      </c>
      <c r="G68" s="5">
        <v>770</v>
      </c>
      <c r="H68" s="5">
        <v>1526</v>
      </c>
      <c r="I68" s="65">
        <v>66.46341463414635</v>
      </c>
      <c r="J68" s="31">
        <v>-8.572316666473</v>
      </c>
      <c r="K68" s="46"/>
      <c r="L68" s="43">
        <v>2</v>
      </c>
      <c r="M68" s="5">
        <v>1356</v>
      </c>
      <c r="N68" s="5">
        <v>71</v>
      </c>
      <c r="O68" s="5">
        <v>99</v>
      </c>
      <c r="P68" s="31">
        <v>11.140235910878113</v>
      </c>
    </row>
    <row r="69" spans="1:16" ht="12.75">
      <c r="A69" s="30">
        <v>64</v>
      </c>
      <c r="B69" s="3" t="s">
        <v>51</v>
      </c>
      <c r="C69" s="64">
        <v>38480</v>
      </c>
      <c r="D69" s="3">
        <v>1</v>
      </c>
      <c r="E69" s="5">
        <v>387</v>
      </c>
      <c r="F69" s="5">
        <v>130</v>
      </c>
      <c r="G69" s="5">
        <v>96</v>
      </c>
      <c r="H69" s="5">
        <v>226</v>
      </c>
      <c r="I69" s="65">
        <v>58.39793281653747</v>
      </c>
      <c r="J69" s="31">
        <v>-20.68369983652375</v>
      </c>
      <c r="K69" s="46"/>
      <c r="L69" s="43">
        <v>1</v>
      </c>
      <c r="M69" s="5">
        <v>189</v>
      </c>
      <c r="N69" s="5">
        <v>18</v>
      </c>
      <c r="O69" s="5">
        <v>19</v>
      </c>
      <c r="P69" s="31">
        <v>16.371681415929203</v>
      </c>
    </row>
    <row r="70" spans="1:16" ht="12.75">
      <c r="A70" s="30">
        <v>65</v>
      </c>
      <c r="B70" s="3" t="s">
        <v>52</v>
      </c>
      <c r="C70" s="64">
        <v>38480</v>
      </c>
      <c r="D70" s="3">
        <v>4</v>
      </c>
      <c r="E70" s="5">
        <v>4137</v>
      </c>
      <c r="F70" s="5">
        <v>1527</v>
      </c>
      <c r="G70" s="5">
        <v>1561</v>
      </c>
      <c r="H70" s="5">
        <v>3088</v>
      </c>
      <c r="I70" s="65">
        <v>74.64346144549191</v>
      </c>
      <c r="J70" s="31">
        <v>-2.091329429032811</v>
      </c>
      <c r="K70" s="46"/>
      <c r="L70" s="43">
        <v>3</v>
      </c>
      <c r="M70" s="5">
        <v>2895</v>
      </c>
      <c r="N70" s="5">
        <v>64</v>
      </c>
      <c r="O70" s="5">
        <v>129</v>
      </c>
      <c r="P70" s="31">
        <v>6.25</v>
      </c>
    </row>
    <row r="71" spans="1:16" ht="12.75">
      <c r="A71" s="30">
        <v>66</v>
      </c>
      <c r="B71" s="3" t="s">
        <v>53</v>
      </c>
      <c r="C71" s="64">
        <v>38480</v>
      </c>
      <c r="D71" s="3">
        <v>4</v>
      </c>
      <c r="E71" s="5">
        <v>3674</v>
      </c>
      <c r="F71" s="5">
        <v>1184</v>
      </c>
      <c r="G71" s="5">
        <v>1218</v>
      </c>
      <c r="H71" s="5">
        <v>2402</v>
      </c>
      <c r="I71" s="65">
        <v>65.37833424060969</v>
      </c>
      <c r="J71" s="31">
        <v>-14.015965046801242</v>
      </c>
      <c r="K71" s="46"/>
      <c r="L71" s="43">
        <v>1</v>
      </c>
      <c r="M71" s="5">
        <v>1902</v>
      </c>
      <c r="N71" s="5">
        <v>210</v>
      </c>
      <c r="O71" s="5">
        <v>290</v>
      </c>
      <c r="P71" s="31">
        <v>20.815986677768525</v>
      </c>
    </row>
    <row r="72" spans="1:16" ht="12.75">
      <c r="A72" s="30">
        <v>67</v>
      </c>
      <c r="B72" s="3" t="s">
        <v>54</v>
      </c>
      <c r="C72" s="64">
        <v>38480</v>
      </c>
      <c r="D72" s="3">
        <v>1</v>
      </c>
      <c r="E72" s="5">
        <v>466</v>
      </c>
      <c r="F72" s="5">
        <v>208</v>
      </c>
      <c r="G72" s="5">
        <v>184</v>
      </c>
      <c r="H72" s="5">
        <v>392</v>
      </c>
      <c r="I72" s="65">
        <v>84.12017167381974</v>
      </c>
      <c r="J72" s="31">
        <v>-5.010263108788962</v>
      </c>
      <c r="K72" s="46"/>
      <c r="L72" s="43">
        <v>2</v>
      </c>
      <c r="M72" s="5">
        <v>375</v>
      </c>
      <c r="N72" s="5">
        <v>8</v>
      </c>
      <c r="O72" s="5">
        <v>9</v>
      </c>
      <c r="P72" s="31">
        <v>4.336734693877551</v>
      </c>
    </row>
    <row r="73" spans="1:16" ht="12.75">
      <c r="A73" s="30">
        <v>68</v>
      </c>
      <c r="B73" s="3" t="s">
        <v>55</v>
      </c>
      <c r="C73" s="64">
        <v>38480</v>
      </c>
      <c r="D73" s="3">
        <v>1</v>
      </c>
      <c r="E73" s="5">
        <v>166</v>
      </c>
      <c r="F73" s="5">
        <v>69</v>
      </c>
      <c r="G73" s="5">
        <v>80</v>
      </c>
      <c r="H73" s="5">
        <v>149</v>
      </c>
      <c r="I73" s="65">
        <v>89.75903614457832</v>
      </c>
      <c r="J73" s="31">
        <v>-4.719491462783651</v>
      </c>
      <c r="K73" s="46"/>
      <c r="L73" s="43">
        <v>2</v>
      </c>
      <c r="M73" s="5">
        <v>145</v>
      </c>
      <c r="N73" s="5">
        <v>3</v>
      </c>
      <c r="O73" s="5">
        <v>1</v>
      </c>
      <c r="P73" s="31">
        <v>2.684563758389262</v>
      </c>
    </row>
    <row r="74" spans="1:16" ht="12.75">
      <c r="A74" s="30">
        <v>69</v>
      </c>
      <c r="B74" s="3" t="s">
        <v>56</v>
      </c>
      <c r="C74" s="64">
        <v>38480</v>
      </c>
      <c r="D74" s="3">
        <v>1</v>
      </c>
      <c r="E74" s="5">
        <v>531</v>
      </c>
      <c r="F74" s="5">
        <v>244</v>
      </c>
      <c r="G74" s="5">
        <v>237</v>
      </c>
      <c r="H74" s="5">
        <v>481</v>
      </c>
      <c r="I74" s="65">
        <v>90.58380414312617</v>
      </c>
      <c r="J74" s="31">
        <v>15.438173075165011</v>
      </c>
      <c r="K74" s="46"/>
      <c r="L74" s="43">
        <v>2</v>
      </c>
      <c r="M74" s="5">
        <v>475</v>
      </c>
      <c r="N74" s="5">
        <v>3</v>
      </c>
      <c r="O74" s="5">
        <v>3</v>
      </c>
      <c r="P74" s="31">
        <v>1.2474012474012475</v>
      </c>
    </row>
    <row r="75" spans="1:16" ht="12.75">
      <c r="A75" s="30">
        <v>70</v>
      </c>
      <c r="B75" s="3" t="s">
        <v>184</v>
      </c>
      <c r="C75" s="64">
        <v>39222</v>
      </c>
      <c r="D75" s="3">
        <v>1</v>
      </c>
      <c r="E75" s="5">
        <v>160</v>
      </c>
      <c r="F75" s="5">
        <v>69</v>
      </c>
      <c r="G75" s="5">
        <v>72</v>
      </c>
      <c r="H75" s="5">
        <v>141</v>
      </c>
      <c r="I75" s="65">
        <v>88.125</v>
      </c>
      <c r="J75" s="31">
        <v>12.979368932038838</v>
      </c>
      <c r="L75" s="43">
        <v>2</v>
      </c>
      <c r="M75" s="5">
        <v>137</v>
      </c>
      <c r="N75" s="5">
        <v>1</v>
      </c>
      <c r="O75" s="5">
        <v>3</v>
      </c>
      <c r="P75" s="31">
        <v>2.8368794326241136</v>
      </c>
    </row>
    <row r="76" spans="1:16" ht="12.75">
      <c r="A76" s="30">
        <v>71</v>
      </c>
      <c r="B76" s="3" t="s">
        <v>58</v>
      </c>
      <c r="C76" s="64">
        <v>38480</v>
      </c>
      <c r="D76" s="3">
        <v>2</v>
      </c>
      <c r="E76" s="5">
        <v>1836</v>
      </c>
      <c r="F76" s="5">
        <v>705</v>
      </c>
      <c r="G76" s="5">
        <v>657</v>
      </c>
      <c r="H76" s="5">
        <v>1362</v>
      </c>
      <c r="I76" s="65">
        <v>74.18300653594771</v>
      </c>
      <c r="J76" s="31">
        <v>-10.872053768194917</v>
      </c>
      <c r="K76" s="46"/>
      <c r="L76" s="43">
        <v>1</v>
      </c>
      <c r="M76" s="5">
        <v>1177</v>
      </c>
      <c r="N76" s="5">
        <v>135</v>
      </c>
      <c r="O76" s="5">
        <v>50</v>
      </c>
      <c r="P76" s="31">
        <v>13.582966226138032</v>
      </c>
    </row>
    <row r="77" spans="1:16" ht="12.75">
      <c r="A77" s="30">
        <v>72</v>
      </c>
      <c r="B77" s="3" t="s">
        <v>59</v>
      </c>
      <c r="C77" s="64">
        <v>38480</v>
      </c>
      <c r="D77" s="3">
        <v>2</v>
      </c>
      <c r="E77" s="5">
        <v>1103</v>
      </c>
      <c r="F77" s="5">
        <v>466</v>
      </c>
      <c r="G77" s="5">
        <v>449</v>
      </c>
      <c r="H77" s="5">
        <v>915</v>
      </c>
      <c r="I77" s="65">
        <v>82.95557570262919</v>
      </c>
      <c r="J77" s="31">
        <v>-3.863908538058496</v>
      </c>
      <c r="K77" s="46"/>
      <c r="L77" s="43">
        <v>2</v>
      </c>
      <c r="M77" s="5">
        <v>873</v>
      </c>
      <c r="N77" s="5">
        <v>24</v>
      </c>
      <c r="O77" s="5">
        <v>18</v>
      </c>
      <c r="P77" s="31">
        <v>4.590163934426229</v>
      </c>
    </row>
    <row r="78" spans="1:16" ht="12.75">
      <c r="A78" s="30">
        <v>73</v>
      </c>
      <c r="B78" s="3" t="s">
        <v>139</v>
      </c>
      <c r="C78" s="64">
        <v>38480</v>
      </c>
      <c r="D78" s="3">
        <v>3</v>
      </c>
      <c r="E78" s="5">
        <v>2200</v>
      </c>
      <c r="F78" s="5">
        <v>833</v>
      </c>
      <c r="G78" s="5">
        <v>913</v>
      </c>
      <c r="H78" s="5">
        <v>1746</v>
      </c>
      <c r="I78" s="65">
        <v>79.36363636363636</v>
      </c>
      <c r="J78" s="31">
        <v>-2.836010279473186</v>
      </c>
      <c r="K78" s="46"/>
      <c r="L78" s="43">
        <v>2</v>
      </c>
      <c r="M78" s="5">
        <v>1610</v>
      </c>
      <c r="N78" s="5">
        <v>43</v>
      </c>
      <c r="O78" s="5">
        <v>93</v>
      </c>
      <c r="P78" s="31">
        <v>7.789232531500573</v>
      </c>
    </row>
    <row r="79" spans="1:16" ht="12.75">
      <c r="A79" s="30">
        <v>74</v>
      </c>
      <c r="B79" s="3" t="s">
        <v>60</v>
      </c>
      <c r="C79" s="64">
        <v>38480</v>
      </c>
      <c r="D79" s="3">
        <v>1</v>
      </c>
      <c r="E79" s="5">
        <v>887</v>
      </c>
      <c r="F79" s="5">
        <v>393</v>
      </c>
      <c r="G79" s="5">
        <v>359</v>
      </c>
      <c r="H79" s="5">
        <v>752</v>
      </c>
      <c r="I79" s="65">
        <v>84.78015783540023</v>
      </c>
      <c r="J79" s="31">
        <v>-1.4768254048232308</v>
      </c>
      <c r="K79" s="46"/>
      <c r="L79" s="43">
        <v>2</v>
      </c>
      <c r="M79" s="5">
        <v>726</v>
      </c>
      <c r="N79" s="5">
        <v>11</v>
      </c>
      <c r="O79" s="5">
        <v>15</v>
      </c>
      <c r="P79" s="31">
        <v>3.4574468085106385</v>
      </c>
    </row>
    <row r="80" spans="1:16" s="54" customFormat="1" ht="13.5" thickBot="1">
      <c r="A80" s="32"/>
      <c r="B80" s="33" t="s">
        <v>83</v>
      </c>
      <c r="C80" s="33"/>
      <c r="D80" s="23">
        <v>139</v>
      </c>
      <c r="E80" s="42">
        <v>97811</v>
      </c>
      <c r="F80" s="42">
        <v>37065</v>
      </c>
      <c r="G80" s="42">
        <v>38371</v>
      </c>
      <c r="H80" s="42">
        <v>75436</v>
      </c>
      <c r="I80" s="55">
        <v>77.12424982875137</v>
      </c>
      <c r="J80" s="52">
        <v>-2.282361913870375</v>
      </c>
      <c r="K80" s="53"/>
      <c r="L80" s="32">
        <v>133</v>
      </c>
      <c r="M80" s="42">
        <v>70670</v>
      </c>
      <c r="N80" s="42">
        <v>1919</v>
      </c>
      <c r="O80" s="42">
        <v>2847</v>
      </c>
      <c r="P80" s="52">
        <v>6.317938384856037</v>
      </c>
    </row>
    <row r="81" spans="1:16" ht="24.75" customHeight="1">
      <c r="A81" s="165" t="s">
        <v>159</v>
      </c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</row>
    <row r="82" spans="1:16" ht="13.5" customHeight="1">
      <c r="A82" s="170" t="s">
        <v>153</v>
      </c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</row>
    <row r="83" spans="1:16" ht="24.75" customHeight="1">
      <c r="A83" s="171"/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</row>
  </sheetData>
  <sheetProtection/>
  <mergeCells count="4">
    <mergeCell ref="A83:P83"/>
    <mergeCell ref="A2:P2"/>
    <mergeCell ref="A81:P81"/>
    <mergeCell ref="A82:P82"/>
  </mergeCells>
  <printOptions horizontalCentered="1" verticalCentered="1"/>
  <pageMargins left="0.2362204724409449" right="0.2362204724409449" top="0.5905511811023623" bottom="0.3937007874015748" header="0.15748031496062992" footer="0.15748031496062992"/>
  <pageSetup horizontalDpi="600" verticalDpi="600" orientation="portrait" paperSize="9" scale="69" r:id="rId1"/>
  <headerFooter alignWithMargins="0">
    <oddHeader>&amp;C&amp;"Arial,Grassetto"&amp;12Elezioni generali comunali 2005
elettori, votanti, schede bianche e nulle
La Tavola contiene i dati relativi a tutte le consultazioni elettorali svoltesi nel corso della legislatura&amp;R&amp;"Arial,Corsivo"&amp;UTavola 1.1</oddHeader>
    <oddFooter>&amp;L&amp;"Arial,Corsivo"Fonte: Dip. EELL - Servizio elettorale&amp;C&amp;"Arial,Corsivo"&amp;A&amp;R&amp;"Arial,Corsivo"Elaborazione: Dip. EELL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83"/>
  <sheetViews>
    <sheetView zoomScalePageLayoutView="0" workbookViewId="0" topLeftCell="A1">
      <pane xSplit="2" ySplit="5" topLeftCell="C69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J80" sqref="J80"/>
    </sheetView>
  </sheetViews>
  <sheetFormatPr defaultColWidth="9.140625" defaultRowHeight="12.75"/>
  <cols>
    <col min="1" max="1" width="3.28125" style="4" bestFit="1" customWidth="1"/>
    <col min="2" max="2" width="28.57421875" style="4" bestFit="1" customWidth="1"/>
    <col min="3" max="3" width="12.7109375" style="6" bestFit="1" customWidth="1"/>
    <col min="4" max="4" width="9.28125" style="6" bestFit="1" customWidth="1"/>
    <col min="5" max="5" width="9.140625" style="7" bestFit="1" customWidth="1"/>
    <col min="6" max="6" width="9.00390625" style="7" bestFit="1" customWidth="1"/>
    <col min="7" max="7" width="9.8515625" style="7" bestFit="1" customWidth="1"/>
    <col min="8" max="8" width="9.7109375" style="7" bestFit="1" customWidth="1"/>
    <col min="9" max="9" width="8.28125" style="6" bestFit="1" customWidth="1"/>
    <col min="10" max="10" width="8.7109375" style="6" bestFit="1" customWidth="1"/>
    <col min="11" max="11" width="2.57421875" style="6" customWidth="1"/>
    <col min="12" max="12" width="6.28125" style="6" bestFit="1" customWidth="1"/>
    <col min="13" max="13" width="9.140625" style="7" bestFit="1" customWidth="1"/>
    <col min="14" max="14" width="7.57421875" style="7" bestFit="1" customWidth="1"/>
    <col min="15" max="15" width="8.421875" style="7" bestFit="1" customWidth="1"/>
    <col min="16" max="16" width="8.421875" style="6" bestFit="1" customWidth="1"/>
    <col min="17" max="16384" width="9.140625" style="6" customWidth="1"/>
  </cols>
  <sheetData>
    <row r="1" ht="12.75">
      <c r="A1" s="4" t="s">
        <v>204</v>
      </c>
    </row>
    <row r="2" spans="1:16" ht="68.25" customHeight="1">
      <c r="A2" s="158" t="s">
        <v>205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ht="12.75">
      <c r="A3" s="4" t="s">
        <v>67</v>
      </c>
    </row>
    <row r="4" ht="13.5" thickBot="1">
      <c r="A4" s="4" t="s">
        <v>68</v>
      </c>
    </row>
    <row r="5" spans="1:16" s="1" customFormat="1" ht="113.25" customHeight="1">
      <c r="A5" s="128" t="s">
        <v>117</v>
      </c>
      <c r="B5" s="129" t="s">
        <v>118</v>
      </c>
      <c r="C5" s="130" t="s">
        <v>119</v>
      </c>
      <c r="D5" s="130" t="s">
        <v>120</v>
      </c>
      <c r="E5" s="131" t="s">
        <v>61</v>
      </c>
      <c r="F5" s="131" t="s">
        <v>121</v>
      </c>
      <c r="G5" s="131" t="s">
        <v>122</v>
      </c>
      <c r="H5" s="27" t="s">
        <v>63</v>
      </c>
      <c r="I5" s="28" t="s">
        <v>62</v>
      </c>
      <c r="J5" s="132" t="s">
        <v>64</v>
      </c>
      <c r="K5" s="137"/>
      <c r="L5" s="133" t="s">
        <v>116</v>
      </c>
      <c r="M5" s="134" t="s">
        <v>123</v>
      </c>
      <c r="N5" s="134" t="s">
        <v>124</v>
      </c>
      <c r="O5" s="134" t="s">
        <v>125</v>
      </c>
      <c r="P5" s="132" t="s">
        <v>140</v>
      </c>
    </row>
    <row r="6" spans="1:16" ht="12.75">
      <c r="A6" s="30">
        <v>1</v>
      </c>
      <c r="B6" s="3" t="s">
        <v>0</v>
      </c>
      <c r="C6" s="64">
        <v>40321</v>
      </c>
      <c r="D6" s="3">
        <v>1</v>
      </c>
      <c r="E6" s="5">
        <v>220</v>
      </c>
      <c r="F6" s="5">
        <v>92</v>
      </c>
      <c r="G6" s="5">
        <v>89</v>
      </c>
      <c r="H6" s="5">
        <v>181</v>
      </c>
      <c r="I6" s="65">
        <f>+H6/E6*100</f>
        <v>82.27272727272728</v>
      </c>
      <c r="J6" s="31">
        <v>6.826298701298711</v>
      </c>
      <c r="K6" s="83"/>
      <c r="L6" s="43">
        <v>1</v>
      </c>
      <c r="M6" s="5">
        <v>170</v>
      </c>
      <c r="N6" s="5">
        <v>4</v>
      </c>
      <c r="O6" s="5">
        <v>7</v>
      </c>
      <c r="P6" s="31">
        <f aca="true" t="shared" si="0" ref="P6:P25">+(N6+O6)/H6*100</f>
        <v>6.077348066298343</v>
      </c>
    </row>
    <row r="7" spans="1:16" ht="12.75">
      <c r="A7" s="30">
        <v>2</v>
      </c>
      <c r="B7" s="3" t="s">
        <v>213</v>
      </c>
      <c r="C7" s="64">
        <v>40321</v>
      </c>
      <c r="D7" s="3">
        <v>1</v>
      </c>
      <c r="E7" s="5">
        <v>523</v>
      </c>
      <c r="F7" s="5">
        <v>217</v>
      </c>
      <c r="G7" s="5">
        <v>227</v>
      </c>
      <c r="H7" s="5">
        <v>444</v>
      </c>
      <c r="I7" s="65">
        <v>84.89</v>
      </c>
      <c r="J7" s="31">
        <v>2.553186804314393</v>
      </c>
      <c r="K7" s="83"/>
      <c r="L7" s="43">
        <v>2</v>
      </c>
      <c r="M7" s="5">
        <v>429</v>
      </c>
      <c r="N7" s="5">
        <v>2</v>
      </c>
      <c r="O7" s="5">
        <v>13</v>
      </c>
      <c r="P7" s="31">
        <f t="shared" si="0"/>
        <v>3.3783783783783785</v>
      </c>
    </row>
    <row r="8" spans="1:16" ht="12.75">
      <c r="A8" s="30">
        <v>3</v>
      </c>
      <c r="B8" s="3" t="s">
        <v>1</v>
      </c>
      <c r="C8" s="64">
        <v>40321</v>
      </c>
      <c r="D8" s="3">
        <v>38</v>
      </c>
      <c r="E8" s="5">
        <v>28897</v>
      </c>
      <c r="F8" s="5">
        <v>9030</v>
      </c>
      <c r="G8" s="5">
        <v>10049</v>
      </c>
      <c r="H8" s="5">
        <v>19079</v>
      </c>
      <c r="I8" s="65">
        <v>66.02</v>
      </c>
      <c r="J8" s="31">
        <v>-7.621931278917444</v>
      </c>
      <c r="K8" s="83"/>
      <c r="L8" s="43">
        <v>9</v>
      </c>
      <c r="M8" s="5">
        <v>18182</v>
      </c>
      <c r="N8" s="5">
        <v>210</v>
      </c>
      <c r="O8" s="5">
        <v>687</v>
      </c>
      <c r="P8" s="31">
        <f t="shared" si="0"/>
        <v>4.701504271712354</v>
      </c>
    </row>
    <row r="9" spans="1:16" ht="12.75">
      <c r="A9" s="30">
        <v>4</v>
      </c>
      <c r="B9" s="3" t="s">
        <v>206</v>
      </c>
      <c r="C9" s="64"/>
      <c r="D9" s="3"/>
      <c r="E9" s="5"/>
      <c r="F9" s="5"/>
      <c r="G9" s="5"/>
      <c r="H9" s="5"/>
      <c r="I9" s="65"/>
      <c r="J9" s="135"/>
      <c r="L9" s="43"/>
      <c r="M9" s="5"/>
      <c r="N9" s="5"/>
      <c r="O9" s="5"/>
      <c r="P9" s="31"/>
    </row>
    <row r="10" spans="1:16" ht="12.75">
      <c r="A10" s="30">
        <v>5</v>
      </c>
      <c r="B10" s="3" t="s">
        <v>3</v>
      </c>
      <c r="C10" s="64">
        <v>40321</v>
      </c>
      <c r="D10" s="3">
        <v>1</v>
      </c>
      <c r="E10" s="5">
        <v>682</v>
      </c>
      <c r="F10" s="5">
        <v>300</v>
      </c>
      <c r="G10" s="5">
        <v>294</v>
      </c>
      <c r="H10" s="5">
        <v>594</v>
      </c>
      <c r="I10" s="65">
        <v>87.1</v>
      </c>
      <c r="J10" s="31">
        <v>15.731135427028562</v>
      </c>
      <c r="K10" s="83"/>
      <c r="L10" s="43">
        <v>2</v>
      </c>
      <c r="M10" s="5">
        <v>513</v>
      </c>
      <c r="N10" s="5">
        <v>55</v>
      </c>
      <c r="O10" s="5">
        <v>26</v>
      </c>
      <c r="P10" s="31">
        <f t="shared" si="0"/>
        <v>13.636363636363635</v>
      </c>
    </row>
    <row r="11" spans="1:16" ht="12.75">
      <c r="A11" s="30">
        <v>6</v>
      </c>
      <c r="B11" s="3" t="s">
        <v>4</v>
      </c>
      <c r="C11" s="64">
        <v>40321</v>
      </c>
      <c r="D11" s="3">
        <v>1</v>
      </c>
      <c r="E11" s="5">
        <v>250</v>
      </c>
      <c r="F11" s="5">
        <v>99</v>
      </c>
      <c r="G11" s="5">
        <v>91</v>
      </c>
      <c r="H11" s="5">
        <v>190</v>
      </c>
      <c r="I11" s="65">
        <v>76</v>
      </c>
      <c r="J11" s="31">
        <v>-2.0487804878048763</v>
      </c>
      <c r="K11" s="83"/>
      <c r="L11" s="43">
        <v>1</v>
      </c>
      <c r="M11" s="5">
        <v>174</v>
      </c>
      <c r="N11" s="5">
        <v>9</v>
      </c>
      <c r="O11" s="5">
        <v>7</v>
      </c>
      <c r="P11" s="31">
        <f t="shared" si="0"/>
        <v>8.421052631578947</v>
      </c>
    </row>
    <row r="12" spans="1:16" ht="12.75">
      <c r="A12" s="30">
        <v>7</v>
      </c>
      <c r="B12" s="3" t="s">
        <v>207</v>
      </c>
      <c r="C12" s="64"/>
      <c r="D12" s="3"/>
      <c r="E12" s="5"/>
      <c r="F12" s="99"/>
      <c r="G12" s="99"/>
      <c r="H12" s="5"/>
      <c r="I12" s="65"/>
      <c r="J12" s="135"/>
      <c r="K12" s="83"/>
      <c r="L12" s="43"/>
      <c r="M12" s="5"/>
      <c r="N12" s="5"/>
      <c r="O12" s="5"/>
      <c r="P12" s="31"/>
    </row>
    <row r="13" spans="1:16" ht="12.75">
      <c r="A13" s="30">
        <v>8</v>
      </c>
      <c r="B13" s="3" t="s">
        <v>6</v>
      </c>
      <c r="C13" s="64">
        <v>40321</v>
      </c>
      <c r="D13" s="3">
        <v>2</v>
      </c>
      <c r="E13" s="5">
        <v>1640</v>
      </c>
      <c r="F13" s="5">
        <v>669</v>
      </c>
      <c r="G13" s="5">
        <v>662</v>
      </c>
      <c r="H13" s="5">
        <v>1331</v>
      </c>
      <c r="I13" s="65">
        <v>81.16</v>
      </c>
      <c r="J13" s="31">
        <v>-1.23062597621049</v>
      </c>
      <c r="K13" s="83"/>
      <c r="L13" s="43">
        <v>2</v>
      </c>
      <c r="M13" s="5">
        <v>1283</v>
      </c>
      <c r="N13" s="5">
        <v>11</v>
      </c>
      <c r="O13" s="5">
        <v>37</v>
      </c>
      <c r="P13" s="31">
        <f t="shared" si="0"/>
        <v>3.606311044327573</v>
      </c>
    </row>
    <row r="14" spans="1:16" ht="12.75">
      <c r="A14" s="30">
        <v>9</v>
      </c>
      <c r="B14" s="3" t="s">
        <v>7</v>
      </c>
      <c r="C14" s="64">
        <v>40321</v>
      </c>
      <c r="D14" s="3">
        <v>1</v>
      </c>
      <c r="E14" s="5">
        <v>119</v>
      </c>
      <c r="F14" s="5">
        <v>53</v>
      </c>
      <c r="G14" s="5">
        <v>51</v>
      </c>
      <c r="H14" s="5">
        <v>104</v>
      </c>
      <c r="I14" s="65">
        <v>87.39</v>
      </c>
      <c r="J14" s="31">
        <v>4.8949579831932795</v>
      </c>
      <c r="K14" s="83"/>
      <c r="L14" s="43">
        <v>2</v>
      </c>
      <c r="M14" s="5">
        <v>104</v>
      </c>
      <c r="N14" s="5">
        <v>0</v>
      </c>
      <c r="O14" s="5">
        <v>0</v>
      </c>
      <c r="P14" s="31">
        <f t="shared" si="0"/>
        <v>0</v>
      </c>
    </row>
    <row r="15" spans="1:16" ht="12.75">
      <c r="A15" s="30">
        <v>10</v>
      </c>
      <c r="B15" s="3" t="s">
        <v>8</v>
      </c>
      <c r="C15" s="64">
        <v>40321</v>
      </c>
      <c r="D15" s="3">
        <v>1</v>
      </c>
      <c r="E15" s="5">
        <v>198</v>
      </c>
      <c r="F15" s="5">
        <v>93</v>
      </c>
      <c r="G15" s="5">
        <v>87</v>
      </c>
      <c r="H15" s="5">
        <v>180</v>
      </c>
      <c r="I15" s="65">
        <v>90.91</v>
      </c>
      <c r="J15" s="31">
        <v>-0.3952569169960469</v>
      </c>
      <c r="K15" s="83"/>
      <c r="L15" s="43">
        <v>2</v>
      </c>
      <c r="M15" s="5">
        <v>180</v>
      </c>
      <c r="N15" s="5">
        <v>0</v>
      </c>
      <c r="O15" s="5">
        <v>0</v>
      </c>
      <c r="P15" s="31">
        <f t="shared" si="0"/>
        <v>0</v>
      </c>
    </row>
    <row r="16" spans="1:16" ht="12.75">
      <c r="A16" s="30">
        <v>11</v>
      </c>
      <c r="B16" s="3" t="s">
        <v>9</v>
      </c>
      <c r="C16" s="64">
        <v>40321</v>
      </c>
      <c r="D16" s="3">
        <v>1</v>
      </c>
      <c r="E16" s="5">
        <v>803</v>
      </c>
      <c r="F16" s="5">
        <v>341</v>
      </c>
      <c r="G16" s="5">
        <v>320</v>
      </c>
      <c r="H16" s="5">
        <v>661</v>
      </c>
      <c r="I16" s="65">
        <v>82.32</v>
      </c>
      <c r="J16" s="31">
        <v>-3.65307393193892</v>
      </c>
      <c r="K16" s="83"/>
      <c r="L16" s="43">
        <v>2</v>
      </c>
      <c r="M16" s="5">
        <v>644</v>
      </c>
      <c r="N16" s="5">
        <v>5</v>
      </c>
      <c r="O16" s="5">
        <v>12</v>
      </c>
      <c r="P16" s="31">
        <f t="shared" si="0"/>
        <v>2.5718608169440245</v>
      </c>
    </row>
    <row r="17" spans="1:16" ht="12.75">
      <c r="A17" s="30">
        <v>12</v>
      </c>
      <c r="B17" s="3" t="s">
        <v>10</v>
      </c>
      <c r="C17" s="64">
        <v>40321</v>
      </c>
      <c r="D17" s="3">
        <v>1</v>
      </c>
      <c r="E17" s="5">
        <v>723</v>
      </c>
      <c r="F17" s="5">
        <v>249</v>
      </c>
      <c r="G17" s="5">
        <v>275</v>
      </c>
      <c r="H17" s="5">
        <v>524</v>
      </c>
      <c r="I17" s="65">
        <v>72.48</v>
      </c>
      <c r="J17" s="31">
        <v>5.898975890363971</v>
      </c>
      <c r="K17" s="83"/>
      <c r="L17" s="43">
        <v>1</v>
      </c>
      <c r="M17" s="5">
        <v>447</v>
      </c>
      <c r="N17" s="5">
        <v>38</v>
      </c>
      <c r="O17" s="5">
        <v>39</v>
      </c>
      <c r="P17" s="31">
        <f t="shared" si="0"/>
        <v>14.694656488549619</v>
      </c>
    </row>
    <row r="18" spans="1:16" ht="12.75">
      <c r="A18" s="30">
        <v>13</v>
      </c>
      <c r="B18" s="3" t="s">
        <v>11</v>
      </c>
      <c r="C18" s="64">
        <v>40321</v>
      </c>
      <c r="D18" s="3">
        <v>1</v>
      </c>
      <c r="E18" s="5">
        <v>645</v>
      </c>
      <c r="F18" s="5">
        <v>276</v>
      </c>
      <c r="G18" s="5">
        <v>266</v>
      </c>
      <c r="H18" s="5">
        <v>542</v>
      </c>
      <c r="I18" s="65">
        <v>84.03</v>
      </c>
      <c r="J18" s="31">
        <v>-2.9799468646504437</v>
      </c>
      <c r="K18" s="83"/>
      <c r="L18" s="43">
        <v>2</v>
      </c>
      <c r="M18" s="5">
        <v>518</v>
      </c>
      <c r="N18" s="5">
        <v>9</v>
      </c>
      <c r="O18" s="5">
        <v>15</v>
      </c>
      <c r="P18" s="31">
        <f t="shared" si="0"/>
        <v>4.428044280442804</v>
      </c>
    </row>
    <row r="19" spans="1:16" ht="12.75">
      <c r="A19" s="30">
        <v>14</v>
      </c>
      <c r="B19" s="3" t="s">
        <v>12</v>
      </c>
      <c r="C19" s="64">
        <v>40321</v>
      </c>
      <c r="D19" s="3">
        <v>1</v>
      </c>
      <c r="E19" s="5">
        <v>516</v>
      </c>
      <c r="F19" s="5">
        <v>156</v>
      </c>
      <c r="G19" s="5">
        <v>143</v>
      </c>
      <c r="H19" s="5">
        <v>299</v>
      </c>
      <c r="I19" s="65">
        <v>57.95</v>
      </c>
      <c r="J19" s="31">
        <v>-27.625405850460602</v>
      </c>
      <c r="K19" s="83"/>
      <c r="L19" s="43">
        <v>1</v>
      </c>
      <c r="M19" s="5">
        <v>239</v>
      </c>
      <c r="N19" s="5">
        <v>17</v>
      </c>
      <c r="O19" s="5">
        <v>43</v>
      </c>
      <c r="P19" s="31">
        <f t="shared" si="0"/>
        <v>20.066889632107024</v>
      </c>
    </row>
    <row r="20" spans="1:16" ht="12.75">
      <c r="A20" s="30">
        <v>15</v>
      </c>
      <c r="B20" s="3" t="s">
        <v>13</v>
      </c>
      <c r="C20" s="64">
        <v>40321</v>
      </c>
      <c r="D20" s="3">
        <v>1</v>
      </c>
      <c r="E20" s="5">
        <v>772</v>
      </c>
      <c r="F20" s="5">
        <v>343</v>
      </c>
      <c r="G20" s="5">
        <v>321</v>
      </c>
      <c r="H20" s="5">
        <v>664</v>
      </c>
      <c r="I20" s="65">
        <v>86.01</v>
      </c>
      <c r="J20" s="31">
        <v>-0.4655800885343382</v>
      </c>
      <c r="K20" s="83"/>
      <c r="L20" s="43">
        <v>2</v>
      </c>
      <c r="M20" s="5">
        <v>639</v>
      </c>
      <c r="N20" s="5">
        <v>7</v>
      </c>
      <c r="O20" s="5">
        <v>18</v>
      </c>
      <c r="P20" s="31">
        <f t="shared" si="0"/>
        <v>3.7650602409638556</v>
      </c>
    </row>
    <row r="21" spans="1:16" ht="12.75">
      <c r="A21" s="30">
        <v>16</v>
      </c>
      <c r="B21" s="3" t="s">
        <v>14</v>
      </c>
      <c r="C21" s="64">
        <v>40321</v>
      </c>
      <c r="D21" s="3">
        <v>1</v>
      </c>
      <c r="E21" s="5">
        <v>93</v>
      </c>
      <c r="F21" s="5">
        <v>37</v>
      </c>
      <c r="G21" s="5">
        <v>34</v>
      </c>
      <c r="H21" s="5">
        <v>71</v>
      </c>
      <c r="I21" s="65">
        <v>76.34</v>
      </c>
      <c r="J21" s="31">
        <v>-8.602150537634415</v>
      </c>
      <c r="K21" s="83"/>
      <c r="L21" s="43">
        <v>1</v>
      </c>
      <c r="M21" s="5">
        <v>60</v>
      </c>
      <c r="N21" s="5">
        <v>9</v>
      </c>
      <c r="O21" s="5">
        <v>2</v>
      </c>
      <c r="P21" s="31">
        <f t="shared" si="0"/>
        <v>15.492957746478872</v>
      </c>
    </row>
    <row r="22" spans="1:16" ht="12.75">
      <c r="A22" s="30">
        <v>17</v>
      </c>
      <c r="B22" s="3" t="s">
        <v>15</v>
      </c>
      <c r="C22" s="64">
        <v>40321</v>
      </c>
      <c r="D22" s="3">
        <v>1</v>
      </c>
      <c r="E22" s="5">
        <v>554</v>
      </c>
      <c r="F22" s="5">
        <v>211</v>
      </c>
      <c r="G22" s="5">
        <v>209</v>
      </c>
      <c r="H22" s="5">
        <v>420</v>
      </c>
      <c r="I22" s="65">
        <v>75.81</v>
      </c>
      <c r="J22" s="31">
        <v>-13.27863472267805</v>
      </c>
      <c r="K22" s="83"/>
      <c r="L22" s="43">
        <v>1</v>
      </c>
      <c r="M22" s="5">
        <v>366</v>
      </c>
      <c r="N22" s="5">
        <v>21</v>
      </c>
      <c r="O22" s="5">
        <v>33</v>
      </c>
      <c r="P22" s="31">
        <f t="shared" si="0"/>
        <v>12.857142857142856</v>
      </c>
    </row>
    <row r="23" spans="1:16" ht="12.75">
      <c r="A23" s="30">
        <v>18</v>
      </c>
      <c r="B23" s="3" t="s">
        <v>16</v>
      </c>
      <c r="C23" s="64">
        <v>40321</v>
      </c>
      <c r="D23" s="3">
        <v>1</v>
      </c>
      <c r="E23" s="5">
        <v>374</v>
      </c>
      <c r="F23" s="5">
        <v>158</v>
      </c>
      <c r="G23" s="5">
        <v>146</v>
      </c>
      <c r="H23" s="5">
        <v>304</v>
      </c>
      <c r="I23" s="65">
        <v>81.28</v>
      </c>
      <c r="J23" s="31">
        <v>-2.621590732719085</v>
      </c>
      <c r="K23" s="83"/>
      <c r="L23" s="43">
        <v>2</v>
      </c>
      <c r="M23" s="5">
        <v>298</v>
      </c>
      <c r="N23" s="5">
        <v>3</v>
      </c>
      <c r="O23" s="5">
        <v>3</v>
      </c>
      <c r="P23" s="31">
        <f t="shared" si="0"/>
        <v>1.9736842105263157</v>
      </c>
    </row>
    <row r="24" spans="1:16" ht="12.75">
      <c r="A24" s="30">
        <v>19</v>
      </c>
      <c r="B24" s="3" t="s">
        <v>17</v>
      </c>
      <c r="C24" s="64">
        <v>40321</v>
      </c>
      <c r="D24" s="3">
        <v>2</v>
      </c>
      <c r="E24" s="5">
        <v>1981</v>
      </c>
      <c r="F24" s="5">
        <v>772</v>
      </c>
      <c r="G24" s="5">
        <v>782</v>
      </c>
      <c r="H24" s="5">
        <v>1554</v>
      </c>
      <c r="I24" s="65">
        <v>78.45</v>
      </c>
      <c r="J24" s="31">
        <v>-1.2414543911282436</v>
      </c>
      <c r="K24" s="83"/>
      <c r="L24" s="43">
        <v>2</v>
      </c>
      <c r="M24" s="5">
        <v>1492</v>
      </c>
      <c r="N24" s="5">
        <v>12</v>
      </c>
      <c r="O24" s="5">
        <v>50</v>
      </c>
      <c r="P24" s="31">
        <f t="shared" si="0"/>
        <v>3.9897039897039894</v>
      </c>
    </row>
    <row r="25" spans="1:16" ht="12.75">
      <c r="A25" s="30">
        <v>20</v>
      </c>
      <c r="B25" s="3" t="s">
        <v>132</v>
      </c>
      <c r="C25" s="64">
        <v>40321</v>
      </c>
      <c r="D25" s="3">
        <v>4</v>
      </c>
      <c r="E25" s="5">
        <v>3992</v>
      </c>
      <c r="F25" s="5">
        <v>1471</v>
      </c>
      <c r="G25" s="5">
        <v>1587</v>
      </c>
      <c r="H25" s="5">
        <v>3058</v>
      </c>
      <c r="I25" s="65">
        <v>76.6</v>
      </c>
      <c r="J25" s="31">
        <v>-3.7490634953857125</v>
      </c>
      <c r="K25" s="83"/>
      <c r="L25" s="43">
        <v>3</v>
      </c>
      <c r="M25" s="5">
        <v>2893</v>
      </c>
      <c r="N25" s="5">
        <v>35</v>
      </c>
      <c r="O25" s="5">
        <v>130</v>
      </c>
      <c r="P25" s="31">
        <f t="shared" si="0"/>
        <v>5.39568345323741</v>
      </c>
    </row>
    <row r="26" spans="1:16" ht="12.75">
      <c r="A26" s="30">
        <v>21</v>
      </c>
      <c r="B26" s="3" t="s">
        <v>18</v>
      </c>
      <c r="C26" s="64">
        <v>40321</v>
      </c>
      <c r="D26" s="3">
        <v>2</v>
      </c>
      <c r="E26" s="141">
        <v>1205</v>
      </c>
      <c r="F26" s="141">
        <v>513</v>
      </c>
      <c r="G26" s="141">
        <v>491</v>
      </c>
      <c r="H26" s="141">
        <v>1004</v>
      </c>
      <c r="I26" s="142">
        <f>+H26/E26*100</f>
        <v>83.3195020746888</v>
      </c>
      <c r="J26" s="31">
        <v>11.621388867141633</v>
      </c>
      <c r="L26" s="43">
        <v>2</v>
      </c>
      <c r="M26" s="141">
        <f>+H26-O26-N26</f>
        <v>975</v>
      </c>
      <c r="N26" s="141">
        <v>13</v>
      </c>
      <c r="O26" s="141">
        <v>16</v>
      </c>
      <c r="P26" s="31">
        <f aca="true" t="shared" si="1" ref="P26:P32">+(N26+O26)/H26*100</f>
        <v>2.888446215139442</v>
      </c>
    </row>
    <row r="27" spans="1:16" ht="12.75">
      <c r="A27" s="30">
        <v>22</v>
      </c>
      <c r="B27" s="3" t="s">
        <v>208</v>
      </c>
      <c r="C27" s="64"/>
      <c r="D27" s="99"/>
      <c r="E27" s="99"/>
      <c r="F27" s="99"/>
      <c r="G27" s="99"/>
      <c r="H27" s="99"/>
      <c r="I27" s="110"/>
      <c r="J27" s="135"/>
      <c r="K27" s="83"/>
      <c r="L27" s="100"/>
      <c r="M27" s="99"/>
      <c r="N27" s="99"/>
      <c r="O27" s="99"/>
      <c r="P27" s="109"/>
    </row>
    <row r="28" spans="1:16" ht="12.75">
      <c r="A28" s="30">
        <v>23</v>
      </c>
      <c r="B28" s="3" t="s">
        <v>20</v>
      </c>
      <c r="C28" s="64">
        <v>40321</v>
      </c>
      <c r="D28" s="3">
        <v>3</v>
      </c>
      <c r="E28" s="5">
        <v>2246</v>
      </c>
      <c r="F28" s="5">
        <v>830</v>
      </c>
      <c r="G28" s="5">
        <v>834</v>
      </c>
      <c r="H28" s="5">
        <v>1664</v>
      </c>
      <c r="I28" s="65">
        <v>74.09</v>
      </c>
      <c r="J28" s="31">
        <v>-8.033680287011364</v>
      </c>
      <c r="K28" s="83"/>
      <c r="L28" s="43">
        <v>2</v>
      </c>
      <c r="M28" s="5">
        <v>1539</v>
      </c>
      <c r="N28" s="5">
        <v>52</v>
      </c>
      <c r="O28" s="5">
        <v>73</v>
      </c>
      <c r="P28" s="31">
        <f t="shared" si="1"/>
        <v>7.512019230769231</v>
      </c>
    </row>
    <row r="29" spans="1:16" ht="12.75">
      <c r="A29" s="30">
        <v>24</v>
      </c>
      <c r="B29" s="3" t="s">
        <v>21</v>
      </c>
      <c r="C29" s="64">
        <v>40321</v>
      </c>
      <c r="D29" s="3">
        <v>1</v>
      </c>
      <c r="E29" s="5">
        <v>389</v>
      </c>
      <c r="F29" s="5">
        <v>162</v>
      </c>
      <c r="G29" s="5">
        <v>157</v>
      </c>
      <c r="H29" s="5">
        <v>319</v>
      </c>
      <c r="I29" s="65">
        <v>82.01</v>
      </c>
      <c r="J29" s="136">
        <v>-1.5277927435617187</v>
      </c>
      <c r="K29" s="83"/>
      <c r="L29" s="43">
        <v>1</v>
      </c>
      <c r="M29" s="5">
        <v>302</v>
      </c>
      <c r="N29" s="5">
        <v>5</v>
      </c>
      <c r="O29" s="5">
        <v>12</v>
      </c>
      <c r="P29" s="31">
        <f t="shared" si="1"/>
        <v>5.329153605015674</v>
      </c>
    </row>
    <row r="30" spans="1:16" ht="12.75">
      <c r="A30" s="30">
        <v>25</v>
      </c>
      <c r="B30" s="3" t="s">
        <v>214</v>
      </c>
      <c r="C30" s="64">
        <v>40321</v>
      </c>
      <c r="D30" s="3">
        <v>1</v>
      </c>
      <c r="E30" s="5">
        <v>179</v>
      </c>
      <c r="F30" s="5">
        <v>63</v>
      </c>
      <c r="G30" s="5">
        <v>56</v>
      </c>
      <c r="H30" s="5">
        <v>119</v>
      </c>
      <c r="I30" s="65">
        <v>66.48</v>
      </c>
      <c r="J30" s="109">
        <v>-2.9184601764508358</v>
      </c>
      <c r="K30" s="83"/>
      <c r="L30" s="43">
        <v>1</v>
      </c>
      <c r="M30" s="5">
        <v>110</v>
      </c>
      <c r="N30" s="5">
        <v>7</v>
      </c>
      <c r="O30" s="5">
        <v>2</v>
      </c>
      <c r="P30" s="31">
        <f t="shared" si="1"/>
        <v>7.563025210084033</v>
      </c>
    </row>
    <row r="31" spans="1:16" ht="12.75">
      <c r="A31" s="30">
        <v>26</v>
      </c>
      <c r="B31" s="3" t="s">
        <v>23</v>
      </c>
      <c r="C31" s="64">
        <v>40321</v>
      </c>
      <c r="D31" s="3">
        <v>1</v>
      </c>
      <c r="E31" s="5">
        <v>384</v>
      </c>
      <c r="F31" s="5">
        <v>173</v>
      </c>
      <c r="G31" s="5">
        <v>161</v>
      </c>
      <c r="H31" s="5">
        <v>334</v>
      </c>
      <c r="I31" s="65">
        <v>86.98</v>
      </c>
      <c r="J31" s="31">
        <v>9.976582687338492</v>
      </c>
      <c r="K31" s="83"/>
      <c r="L31" s="43">
        <v>2</v>
      </c>
      <c r="M31" s="5">
        <v>327</v>
      </c>
      <c r="N31" s="5">
        <v>4</v>
      </c>
      <c r="O31" s="5">
        <v>3</v>
      </c>
      <c r="P31" s="31">
        <f t="shared" si="1"/>
        <v>2.095808383233533</v>
      </c>
    </row>
    <row r="32" spans="1:16" ht="12.75">
      <c r="A32" s="30">
        <v>27</v>
      </c>
      <c r="B32" s="3" t="s">
        <v>133</v>
      </c>
      <c r="C32" s="64">
        <v>40321</v>
      </c>
      <c r="D32" s="3">
        <v>2</v>
      </c>
      <c r="E32" s="5">
        <v>1448</v>
      </c>
      <c r="F32" s="5">
        <v>571</v>
      </c>
      <c r="G32" s="5">
        <v>570</v>
      </c>
      <c r="H32" s="5">
        <v>1141</v>
      </c>
      <c r="I32" s="65">
        <v>78.8</v>
      </c>
      <c r="J32" s="31">
        <v>1.792611882410668</v>
      </c>
      <c r="K32" s="83"/>
      <c r="L32" s="43">
        <v>2</v>
      </c>
      <c r="M32" s="5">
        <v>1101</v>
      </c>
      <c r="N32" s="5">
        <v>12</v>
      </c>
      <c r="O32" s="5">
        <v>28</v>
      </c>
      <c r="P32" s="31">
        <f t="shared" si="1"/>
        <v>3.5056967572304996</v>
      </c>
    </row>
    <row r="33" spans="1:16" ht="12.75">
      <c r="A33" s="30">
        <v>28</v>
      </c>
      <c r="B33" s="3" t="s">
        <v>24</v>
      </c>
      <c r="C33" s="64">
        <v>40321</v>
      </c>
      <c r="D33" s="3">
        <v>1</v>
      </c>
      <c r="E33" s="5">
        <v>376</v>
      </c>
      <c r="F33" s="5">
        <v>176</v>
      </c>
      <c r="G33" s="5">
        <v>158</v>
      </c>
      <c r="H33" s="5">
        <v>334</v>
      </c>
      <c r="I33" s="65">
        <v>88.83</v>
      </c>
      <c r="J33" s="31">
        <v>17.24508778049065</v>
      </c>
      <c r="K33" s="83"/>
      <c r="L33" s="43">
        <v>2</v>
      </c>
      <c r="M33" s="5">
        <v>325</v>
      </c>
      <c r="N33" s="5">
        <v>4</v>
      </c>
      <c r="O33" s="5">
        <v>5</v>
      </c>
      <c r="P33" s="31">
        <f aca="true" t="shared" si="2" ref="P33:P39">+(N33+O33)/H33*100</f>
        <v>2.694610778443114</v>
      </c>
    </row>
    <row r="34" spans="1:17" ht="12.75">
      <c r="A34" s="30">
        <v>29</v>
      </c>
      <c r="B34" s="3" t="s">
        <v>209</v>
      </c>
      <c r="C34" s="64"/>
      <c r="D34" s="3"/>
      <c r="E34" s="5"/>
      <c r="F34" s="5"/>
      <c r="G34" s="5"/>
      <c r="H34" s="5"/>
      <c r="I34" s="65"/>
      <c r="J34" s="135"/>
      <c r="K34" s="83"/>
      <c r="L34" s="43"/>
      <c r="M34" s="5"/>
      <c r="N34" s="5"/>
      <c r="O34" s="5"/>
      <c r="P34" s="31"/>
      <c r="Q34" s="111"/>
    </row>
    <row r="35" spans="1:16" ht="12.75">
      <c r="A35" s="30">
        <v>30</v>
      </c>
      <c r="B35" s="3" t="s">
        <v>26</v>
      </c>
      <c r="C35" s="64">
        <v>40321</v>
      </c>
      <c r="D35" s="3">
        <v>1</v>
      </c>
      <c r="E35" s="5">
        <v>1207</v>
      </c>
      <c r="F35" s="5">
        <v>450</v>
      </c>
      <c r="G35" s="5">
        <v>459</v>
      </c>
      <c r="H35" s="5">
        <v>909</v>
      </c>
      <c r="I35" s="65">
        <v>75.31</v>
      </c>
      <c r="J35" s="31">
        <v>8.73559608025225</v>
      </c>
      <c r="K35" s="83"/>
      <c r="L35" s="43">
        <v>2</v>
      </c>
      <c r="M35" s="5">
        <v>870</v>
      </c>
      <c r="N35" s="5">
        <v>9</v>
      </c>
      <c r="O35" s="5">
        <v>30</v>
      </c>
      <c r="P35" s="31">
        <f t="shared" si="2"/>
        <v>4.29042904290429</v>
      </c>
    </row>
    <row r="36" spans="1:16" ht="12.75">
      <c r="A36" s="30">
        <v>31</v>
      </c>
      <c r="B36" s="3" t="s">
        <v>27</v>
      </c>
      <c r="C36" s="64">
        <v>40321</v>
      </c>
      <c r="D36" s="3">
        <v>3</v>
      </c>
      <c r="E36" s="5">
        <v>2580</v>
      </c>
      <c r="F36" s="5">
        <v>1064</v>
      </c>
      <c r="G36" s="5">
        <v>1069</v>
      </c>
      <c r="H36" s="5">
        <v>2133</v>
      </c>
      <c r="I36" s="65">
        <v>82.67</v>
      </c>
      <c r="J36" s="31">
        <v>-2.7710017215721763</v>
      </c>
      <c r="K36" s="83"/>
      <c r="L36" s="43">
        <v>2</v>
      </c>
      <c r="M36" s="5">
        <v>2055</v>
      </c>
      <c r="N36" s="5">
        <v>29</v>
      </c>
      <c r="O36" s="5">
        <v>49</v>
      </c>
      <c r="P36" s="31">
        <f t="shared" si="2"/>
        <v>3.6568213783403656</v>
      </c>
    </row>
    <row r="37" spans="1:16" ht="12.75">
      <c r="A37" s="30">
        <v>32</v>
      </c>
      <c r="B37" s="3" t="s">
        <v>216</v>
      </c>
      <c r="C37" s="64">
        <v>40321</v>
      </c>
      <c r="D37" s="3">
        <v>1</v>
      </c>
      <c r="E37" s="5">
        <v>262</v>
      </c>
      <c r="F37" s="5">
        <v>98</v>
      </c>
      <c r="G37" s="5">
        <v>113</v>
      </c>
      <c r="H37" s="5">
        <v>211</v>
      </c>
      <c r="I37" s="65">
        <v>80.53</v>
      </c>
      <c r="J37" s="31">
        <v>-6.918120337851576</v>
      </c>
      <c r="K37" s="83"/>
      <c r="L37" s="43">
        <v>2</v>
      </c>
      <c r="M37" s="5">
        <v>204</v>
      </c>
      <c r="N37" s="5">
        <v>3</v>
      </c>
      <c r="O37" s="5">
        <v>4</v>
      </c>
      <c r="P37" s="31">
        <f t="shared" si="2"/>
        <v>3.3175355450236967</v>
      </c>
    </row>
    <row r="38" spans="1:16" ht="12.75">
      <c r="A38" s="30">
        <v>33</v>
      </c>
      <c r="B38" s="3" t="s">
        <v>28</v>
      </c>
      <c r="C38" s="64">
        <v>40321</v>
      </c>
      <c r="D38" s="3">
        <v>1</v>
      </c>
      <c r="E38" s="5">
        <v>707</v>
      </c>
      <c r="F38" s="5">
        <v>286</v>
      </c>
      <c r="G38" s="5">
        <v>274</v>
      </c>
      <c r="H38" s="5">
        <v>560</v>
      </c>
      <c r="I38" s="65">
        <v>79.21</v>
      </c>
      <c r="J38" s="31">
        <v>-1.4643481154838156</v>
      </c>
      <c r="K38" s="83"/>
      <c r="L38" s="43">
        <v>2</v>
      </c>
      <c r="M38" s="5">
        <v>546</v>
      </c>
      <c r="N38" s="5">
        <v>6</v>
      </c>
      <c r="O38" s="5">
        <v>8</v>
      </c>
      <c r="P38" s="31">
        <f t="shared" si="2"/>
        <v>2.5</v>
      </c>
    </row>
    <row r="39" spans="1:16" ht="12.75">
      <c r="A39" s="30">
        <v>34</v>
      </c>
      <c r="B39" s="3" t="s">
        <v>135</v>
      </c>
      <c r="C39" s="64">
        <v>40321</v>
      </c>
      <c r="D39" s="3">
        <v>1</v>
      </c>
      <c r="E39" s="5">
        <v>998</v>
      </c>
      <c r="F39" s="5">
        <v>387</v>
      </c>
      <c r="G39" s="5">
        <v>423</v>
      </c>
      <c r="H39" s="5">
        <v>810</v>
      </c>
      <c r="I39" s="65">
        <v>81.16</v>
      </c>
      <c r="J39" s="31">
        <v>-3.683036175443675</v>
      </c>
      <c r="K39" s="83"/>
      <c r="L39" s="43">
        <v>2</v>
      </c>
      <c r="M39" s="5">
        <v>772</v>
      </c>
      <c r="N39" s="5">
        <v>16</v>
      </c>
      <c r="O39" s="5">
        <v>22</v>
      </c>
      <c r="P39" s="31">
        <f t="shared" si="2"/>
        <v>4.691358024691358</v>
      </c>
    </row>
    <row r="40" spans="1:16" ht="12.75">
      <c r="A40" s="30">
        <v>35</v>
      </c>
      <c r="B40" s="3" t="s">
        <v>29</v>
      </c>
      <c r="C40" s="64">
        <v>40321</v>
      </c>
      <c r="D40" s="3">
        <v>1</v>
      </c>
      <c r="E40" s="5">
        <v>505</v>
      </c>
      <c r="F40" s="5">
        <v>205</v>
      </c>
      <c r="G40" s="5">
        <v>215</v>
      </c>
      <c r="H40" s="5">
        <v>420</v>
      </c>
      <c r="I40" s="65">
        <v>83.17</v>
      </c>
      <c r="J40" s="31">
        <v>10.224593887960225</v>
      </c>
      <c r="K40" s="83"/>
      <c r="L40" s="43">
        <v>2</v>
      </c>
      <c r="M40" s="5">
        <v>392</v>
      </c>
      <c r="N40" s="5">
        <v>7</v>
      </c>
      <c r="O40" s="5">
        <v>21</v>
      </c>
      <c r="P40" s="31">
        <f aca="true" t="shared" si="3" ref="P40:P56">+(N40+O40)/H40*100</f>
        <v>6.666666666666667</v>
      </c>
    </row>
    <row r="41" spans="1:16" ht="12.75">
      <c r="A41" s="30">
        <v>36</v>
      </c>
      <c r="B41" s="3" t="s">
        <v>210</v>
      </c>
      <c r="C41" s="64"/>
      <c r="D41" s="3"/>
      <c r="E41" s="5"/>
      <c r="F41" s="5"/>
      <c r="G41" s="5"/>
      <c r="H41" s="5"/>
      <c r="I41" s="65"/>
      <c r="J41" s="135"/>
      <c r="L41" s="43"/>
      <c r="M41" s="5"/>
      <c r="N41" s="5"/>
      <c r="O41" s="5"/>
      <c r="P41" s="31"/>
    </row>
    <row r="42" spans="1:16" ht="12.75">
      <c r="A42" s="30">
        <v>37</v>
      </c>
      <c r="B42" s="3" t="s">
        <v>31</v>
      </c>
      <c r="C42" s="64">
        <v>40321</v>
      </c>
      <c r="D42" s="3">
        <v>1</v>
      </c>
      <c r="E42" s="5">
        <v>1190</v>
      </c>
      <c r="F42" s="5">
        <v>498</v>
      </c>
      <c r="G42" s="5">
        <v>521</v>
      </c>
      <c r="H42" s="5">
        <v>1019</v>
      </c>
      <c r="I42" s="65">
        <v>85.63</v>
      </c>
      <c r="J42" s="31">
        <v>4.957983193277315</v>
      </c>
      <c r="K42" s="83"/>
      <c r="L42" s="43">
        <v>2</v>
      </c>
      <c r="M42" s="5">
        <v>978</v>
      </c>
      <c r="N42" s="5">
        <v>10</v>
      </c>
      <c r="O42" s="5">
        <v>31</v>
      </c>
      <c r="P42" s="31">
        <f t="shared" si="3"/>
        <v>4.023552502453385</v>
      </c>
    </row>
    <row r="43" spans="1:16" ht="12.75">
      <c r="A43" s="30">
        <v>38</v>
      </c>
      <c r="B43" s="3" t="s">
        <v>136</v>
      </c>
      <c r="C43" s="64">
        <v>40321</v>
      </c>
      <c r="D43" s="3">
        <v>1</v>
      </c>
      <c r="E43" s="5">
        <v>567</v>
      </c>
      <c r="F43" s="5">
        <v>258</v>
      </c>
      <c r="G43" s="5">
        <v>249</v>
      </c>
      <c r="H43" s="5">
        <v>507</v>
      </c>
      <c r="I43" s="65">
        <v>89.42</v>
      </c>
      <c r="J43" s="31">
        <v>0.4304228105293788</v>
      </c>
      <c r="K43" s="83"/>
      <c r="L43" s="43">
        <v>2</v>
      </c>
      <c r="M43" s="5">
        <v>494</v>
      </c>
      <c r="N43" s="5">
        <v>6</v>
      </c>
      <c r="O43" s="5">
        <v>7</v>
      </c>
      <c r="P43" s="31">
        <f t="shared" si="3"/>
        <v>2.564102564102564</v>
      </c>
    </row>
    <row r="44" spans="1:16" ht="12.75">
      <c r="A44" s="30">
        <v>39</v>
      </c>
      <c r="B44" s="3" t="s">
        <v>215</v>
      </c>
      <c r="C44" s="64">
        <v>40321</v>
      </c>
      <c r="D44" s="3">
        <v>1</v>
      </c>
      <c r="E44" s="5">
        <v>96</v>
      </c>
      <c r="F44" s="5">
        <v>35</v>
      </c>
      <c r="G44" s="5">
        <v>36</v>
      </c>
      <c r="H44" s="5">
        <v>71</v>
      </c>
      <c r="I44" s="65">
        <v>73.96</v>
      </c>
      <c r="J44" s="31">
        <v>-17.607931726907623</v>
      </c>
      <c r="K44" s="83"/>
      <c r="L44" s="43">
        <v>1</v>
      </c>
      <c r="M44" s="5">
        <v>65</v>
      </c>
      <c r="N44" s="5">
        <v>6</v>
      </c>
      <c r="O44" s="5">
        <v>0</v>
      </c>
      <c r="P44" s="31">
        <f t="shared" si="3"/>
        <v>8.450704225352112</v>
      </c>
    </row>
    <row r="45" spans="1:16" ht="12.75">
      <c r="A45" s="30">
        <v>40</v>
      </c>
      <c r="B45" s="3" t="s">
        <v>137</v>
      </c>
      <c r="C45" s="64">
        <v>40321</v>
      </c>
      <c r="D45" s="3">
        <v>2</v>
      </c>
      <c r="E45" s="5">
        <v>1634</v>
      </c>
      <c r="F45" s="5">
        <v>485</v>
      </c>
      <c r="G45" s="5">
        <v>498</v>
      </c>
      <c r="H45" s="5">
        <v>983</v>
      </c>
      <c r="I45" s="65">
        <v>60.16</v>
      </c>
      <c r="J45" s="31">
        <v>-22.51258889739846</v>
      </c>
      <c r="K45" s="83"/>
      <c r="L45" s="43">
        <v>1</v>
      </c>
      <c r="M45" s="5">
        <v>855</v>
      </c>
      <c r="N45" s="5">
        <v>48</v>
      </c>
      <c r="O45" s="5">
        <v>80</v>
      </c>
      <c r="P45" s="31">
        <f t="shared" si="3"/>
        <v>13.021363173957273</v>
      </c>
    </row>
    <row r="46" spans="1:16" ht="12.75">
      <c r="A46" s="30">
        <v>41</v>
      </c>
      <c r="B46" s="3" t="s">
        <v>138</v>
      </c>
      <c r="C46" s="64">
        <v>40321</v>
      </c>
      <c r="D46" s="3">
        <v>1</v>
      </c>
      <c r="E46" s="5">
        <v>692</v>
      </c>
      <c r="F46" s="5">
        <v>286</v>
      </c>
      <c r="G46" s="5">
        <v>272</v>
      </c>
      <c r="H46" s="5">
        <v>558</v>
      </c>
      <c r="I46" s="65">
        <v>80.64</v>
      </c>
      <c r="J46" s="31">
        <v>6.140160916859628</v>
      </c>
      <c r="K46" s="83"/>
      <c r="L46" s="43">
        <v>3</v>
      </c>
      <c r="M46" s="5">
        <v>548</v>
      </c>
      <c r="N46" s="5">
        <v>8</v>
      </c>
      <c r="O46" s="5">
        <v>2</v>
      </c>
      <c r="P46" s="31">
        <f t="shared" si="3"/>
        <v>1.7921146953405016</v>
      </c>
    </row>
    <row r="47" spans="1:16" ht="12.75">
      <c r="A47" s="30">
        <v>42</v>
      </c>
      <c r="B47" s="3" t="s">
        <v>32</v>
      </c>
      <c r="C47" s="64">
        <v>40321</v>
      </c>
      <c r="D47" s="3">
        <v>1</v>
      </c>
      <c r="E47" s="5">
        <v>404</v>
      </c>
      <c r="F47" s="5">
        <v>176</v>
      </c>
      <c r="G47" s="5">
        <v>174</v>
      </c>
      <c r="H47" s="5">
        <v>350</v>
      </c>
      <c r="I47" s="65">
        <v>86.63</v>
      </c>
      <c r="J47" s="31">
        <v>-3.4148803229837483</v>
      </c>
      <c r="K47" s="83"/>
      <c r="L47" s="43">
        <v>2</v>
      </c>
      <c r="M47" s="5">
        <v>341</v>
      </c>
      <c r="N47" s="5">
        <v>3</v>
      </c>
      <c r="O47" s="5">
        <v>6</v>
      </c>
      <c r="P47" s="31">
        <f t="shared" si="3"/>
        <v>2.571428571428571</v>
      </c>
    </row>
    <row r="48" spans="1:16" ht="12.75">
      <c r="A48" s="30">
        <v>43</v>
      </c>
      <c r="B48" s="3" t="s">
        <v>33</v>
      </c>
      <c r="C48" s="64">
        <v>40321</v>
      </c>
      <c r="D48" s="3">
        <v>2</v>
      </c>
      <c r="E48" s="5">
        <v>1477</v>
      </c>
      <c r="F48" s="5">
        <v>509</v>
      </c>
      <c r="G48" s="5">
        <v>483</v>
      </c>
      <c r="H48" s="5">
        <v>992</v>
      </c>
      <c r="I48" s="65">
        <v>67.16</v>
      </c>
      <c r="J48" s="31">
        <v>-12.558085770431163</v>
      </c>
      <c r="K48" s="83"/>
      <c r="L48" s="43">
        <v>1</v>
      </c>
      <c r="M48" s="5">
        <v>909</v>
      </c>
      <c r="N48" s="5">
        <v>37</v>
      </c>
      <c r="O48" s="5">
        <v>46</v>
      </c>
      <c r="P48" s="31">
        <f t="shared" si="3"/>
        <v>8.366935483870968</v>
      </c>
    </row>
    <row r="49" spans="1:16" ht="12.75">
      <c r="A49" s="30">
        <v>44</v>
      </c>
      <c r="B49" s="3" t="s">
        <v>34</v>
      </c>
      <c r="C49" s="64">
        <v>40321</v>
      </c>
      <c r="D49" s="3">
        <v>2</v>
      </c>
      <c r="E49" s="5">
        <v>1642</v>
      </c>
      <c r="F49" s="5">
        <v>653</v>
      </c>
      <c r="G49" s="5">
        <v>666</v>
      </c>
      <c r="H49" s="5">
        <v>1319</v>
      </c>
      <c r="I49" s="65">
        <v>80.33</v>
      </c>
      <c r="J49" s="31">
        <v>-2.17267312228374</v>
      </c>
      <c r="K49" s="83"/>
      <c r="L49" s="43">
        <v>2</v>
      </c>
      <c r="M49" s="5">
        <v>1281</v>
      </c>
      <c r="N49" s="5">
        <v>13</v>
      </c>
      <c r="O49" s="5">
        <v>25</v>
      </c>
      <c r="P49" s="31">
        <f t="shared" si="3"/>
        <v>2.8809704321455647</v>
      </c>
    </row>
    <row r="50" spans="1:16" ht="12.75">
      <c r="A50" s="30">
        <v>45</v>
      </c>
      <c r="B50" s="3" t="s">
        <v>35</v>
      </c>
      <c r="C50" s="64">
        <v>40321</v>
      </c>
      <c r="D50" s="3">
        <v>3</v>
      </c>
      <c r="E50" s="5">
        <v>2332</v>
      </c>
      <c r="F50" s="5">
        <v>886</v>
      </c>
      <c r="G50" s="5">
        <v>905</v>
      </c>
      <c r="H50" s="5">
        <v>1791</v>
      </c>
      <c r="I50" s="65">
        <v>76.8</v>
      </c>
      <c r="J50" s="31">
        <v>-4.047185126194563</v>
      </c>
      <c r="K50" s="83"/>
      <c r="L50" s="43">
        <v>2</v>
      </c>
      <c r="M50" s="5">
        <v>1698</v>
      </c>
      <c r="N50" s="5">
        <v>31</v>
      </c>
      <c r="O50" s="5">
        <v>62</v>
      </c>
      <c r="P50" s="31">
        <f t="shared" si="3"/>
        <v>5.192629815745393</v>
      </c>
    </row>
    <row r="51" spans="1:16" ht="12.75">
      <c r="A51" s="30">
        <v>46</v>
      </c>
      <c r="B51" s="3" t="s">
        <v>36</v>
      </c>
      <c r="C51" s="64">
        <v>40321</v>
      </c>
      <c r="D51" s="3">
        <v>1</v>
      </c>
      <c r="E51" s="5">
        <v>141</v>
      </c>
      <c r="F51" s="5">
        <v>53</v>
      </c>
      <c r="G51" s="5">
        <v>45</v>
      </c>
      <c r="H51" s="5">
        <v>98</v>
      </c>
      <c r="I51" s="65">
        <v>69.5</v>
      </c>
      <c r="J51" s="31">
        <v>-27.73783321105404</v>
      </c>
      <c r="K51" s="83"/>
      <c r="L51" s="43">
        <v>1</v>
      </c>
      <c r="M51" s="5">
        <v>89</v>
      </c>
      <c r="N51" s="5">
        <v>2</v>
      </c>
      <c r="O51" s="5">
        <v>7</v>
      </c>
      <c r="P51" s="31">
        <f t="shared" si="3"/>
        <v>9.183673469387756</v>
      </c>
    </row>
    <row r="52" spans="1:16" ht="12.75">
      <c r="A52" s="30">
        <v>47</v>
      </c>
      <c r="B52" s="3" t="s">
        <v>37</v>
      </c>
      <c r="C52" s="64">
        <v>40321</v>
      </c>
      <c r="D52" s="3">
        <v>1</v>
      </c>
      <c r="E52" s="5">
        <v>186</v>
      </c>
      <c r="F52" s="5">
        <v>92</v>
      </c>
      <c r="G52" s="5">
        <v>87</v>
      </c>
      <c r="H52" s="5">
        <v>179</v>
      </c>
      <c r="I52" s="65">
        <v>96.24</v>
      </c>
      <c r="J52" s="31">
        <v>-0.04003660489590288</v>
      </c>
      <c r="K52" s="83"/>
      <c r="L52" s="43">
        <v>2</v>
      </c>
      <c r="M52" s="5">
        <v>178</v>
      </c>
      <c r="N52" s="5">
        <v>1</v>
      </c>
      <c r="O52" s="5">
        <v>0</v>
      </c>
      <c r="P52" s="31">
        <f t="shared" si="3"/>
        <v>0.5586592178770949</v>
      </c>
    </row>
    <row r="53" spans="1:16" ht="12.75">
      <c r="A53" s="30">
        <v>48</v>
      </c>
      <c r="B53" s="3" t="s">
        <v>38</v>
      </c>
      <c r="C53" s="64">
        <v>40321</v>
      </c>
      <c r="D53" s="3">
        <v>2</v>
      </c>
      <c r="E53" s="5">
        <v>434</v>
      </c>
      <c r="F53" s="5">
        <v>157</v>
      </c>
      <c r="G53" s="5">
        <v>148</v>
      </c>
      <c r="H53" s="5">
        <v>305</v>
      </c>
      <c r="I53" s="65">
        <v>70.28</v>
      </c>
      <c r="J53" s="31">
        <v>-12.450775031420193</v>
      </c>
      <c r="K53" s="83"/>
      <c r="L53" s="43">
        <v>1</v>
      </c>
      <c r="M53" s="5">
        <v>262</v>
      </c>
      <c r="N53" s="5">
        <v>20</v>
      </c>
      <c r="O53" s="5">
        <v>23</v>
      </c>
      <c r="P53" s="31">
        <f t="shared" si="3"/>
        <v>14.098360655737704</v>
      </c>
    </row>
    <row r="54" spans="1:16" ht="12.75">
      <c r="A54" s="30">
        <v>49</v>
      </c>
      <c r="B54" s="3" t="s">
        <v>39</v>
      </c>
      <c r="C54" s="64">
        <v>40321</v>
      </c>
      <c r="D54" s="3">
        <v>1</v>
      </c>
      <c r="E54" s="5">
        <v>1215</v>
      </c>
      <c r="F54" s="5">
        <v>542</v>
      </c>
      <c r="G54" s="5">
        <v>542</v>
      </c>
      <c r="H54" s="5">
        <v>1084</v>
      </c>
      <c r="I54" s="65">
        <v>89.22</v>
      </c>
      <c r="J54" s="31">
        <v>13.329782122788316</v>
      </c>
      <c r="K54" s="83"/>
      <c r="L54" s="43">
        <v>2</v>
      </c>
      <c r="M54" s="5">
        <v>1066</v>
      </c>
      <c r="N54" s="5">
        <v>3</v>
      </c>
      <c r="O54" s="5">
        <v>15</v>
      </c>
      <c r="P54" s="31">
        <f t="shared" si="3"/>
        <v>1.6605166051660518</v>
      </c>
    </row>
    <row r="55" spans="1:16" ht="12.75">
      <c r="A55" s="30">
        <v>50</v>
      </c>
      <c r="B55" s="3" t="s">
        <v>40</v>
      </c>
      <c r="C55" s="64">
        <v>40321</v>
      </c>
      <c r="D55" s="3">
        <v>1</v>
      </c>
      <c r="E55" s="5">
        <v>187</v>
      </c>
      <c r="F55" s="5">
        <v>71</v>
      </c>
      <c r="G55" s="5">
        <v>66</v>
      </c>
      <c r="H55" s="5">
        <v>137</v>
      </c>
      <c r="I55" s="65">
        <v>73.26</v>
      </c>
      <c r="J55" s="31">
        <v>-5.436192766509507</v>
      </c>
      <c r="K55" s="83"/>
      <c r="L55" s="43">
        <v>1</v>
      </c>
      <c r="M55" s="5">
        <v>128</v>
      </c>
      <c r="N55" s="5">
        <v>5</v>
      </c>
      <c r="O55" s="5">
        <v>4</v>
      </c>
      <c r="P55" s="31">
        <f t="shared" si="3"/>
        <v>6.569343065693431</v>
      </c>
    </row>
    <row r="56" spans="1:16" ht="12.75">
      <c r="A56" s="30">
        <v>51</v>
      </c>
      <c r="B56" s="3" t="s">
        <v>41</v>
      </c>
      <c r="C56" s="64">
        <v>40321</v>
      </c>
      <c r="D56" s="3">
        <v>1</v>
      </c>
      <c r="E56" s="5">
        <v>652</v>
      </c>
      <c r="F56" s="5">
        <v>273</v>
      </c>
      <c r="G56" s="5">
        <v>278</v>
      </c>
      <c r="H56" s="5">
        <v>551</v>
      </c>
      <c r="I56" s="65">
        <v>84.51</v>
      </c>
      <c r="J56" s="31">
        <v>-5.84021518328349</v>
      </c>
      <c r="K56" s="83"/>
      <c r="L56" s="43">
        <v>2</v>
      </c>
      <c r="M56" s="5">
        <v>538</v>
      </c>
      <c r="N56" s="5">
        <v>6</v>
      </c>
      <c r="O56" s="5">
        <v>7</v>
      </c>
      <c r="P56" s="31">
        <f t="shared" si="3"/>
        <v>2.35934664246824</v>
      </c>
    </row>
    <row r="57" spans="1:16" ht="12.75">
      <c r="A57" s="30">
        <v>52</v>
      </c>
      <c r="B57" s="3" t="s">
        <v>42</v>
      </c>
      <c r="C57" s="64">
        <v>40321</v>
      </c>
      <c r="D57" s="3">
        <v>4</v>
      </c>
      <c r="E57" s="5">
        <v>3291</v>
      </c>
      <c r="F57" s="5">
        <v>1161</v>
      </c>
      <c r="G57" s="5">
        <v>1195</v>
      </c>
      <c r="H57" s="5">
        <v>2356</v>
      </c>
      <c r="I57" s="65">
        <v>71.59</v>
      </c>
      <c r="J57" s="31">
        <v>-7.638593495670989</v>
      </c>
      <c r="K57" s="83"/>
      <c r="L57" s="43">
        <v>2</v>
      </c>
      <c r="M57" s="5">
        <f>+H57-N57-O57</f>
        <v>2220</v>
      </c>
      <c r="N57" s="5">
        <v>40</v>
      </c>
      <c r="O57" s="5">
        <v>96</v>
      </c>
      <c r="P57" s="31">
        <f>+(N57+O57)/H57*100</f>
        <v>5.772495755517826</v>
      </c>
    </row>
    <row r="58" spans="1:16" ht="12.75">
      <c r="A58" s="30">
        <v>53</v>
      </c>
      <c r="B58" s="3" t="s">
        <v>128</v>
      </c>
      <c r="C58" s="64">
        <v>40321</v>
      </c>
      <c r="D58" s="3">
        <v>1</v>
      </c>
      <c r="E58" s="5">
        <v>805</v>
      </c>
      <c r="F58" s="5">
        <v>251</v>
      </c>
      <c r="G58" s="5">
        <v>248</v>
      </c>
      <c r="H58" s="5">
        <v>499</v>
      </c>
      <c r="I58" s="65">
        <v>61.99</v>
      </c>
      <c r="J58" s="31">
        <v>-5.312802588385331</v>
      </c>
      <c r="K58" s="83"/>
      <c r="L58" s="43">
        <v>1</v>
      </c>
      <c r="M58" s="5">
        <v>459</v>
      </c>
      <c r="N58" s="5">
        <v>29</v>
      </c>
      <c r="O58" s="5">
        <v>11</v>
      </c>
      <c r="P58" s="31">
        <f aca="true" t="shared" si="4" ref="P58:P80">+(N58+O58)/H58*100</f>
        <v>8.016032064128256</v>
      </c>
    </row>
    <row r="59" spans="1:16" ht="12.75">
      <c r="A59" s="30">
        <v>54</v>
      </c>
      <c r="B59" s="3" t="s">
        <v>43</v>
      </c>
      <c r="C59" s="64">
        <v>40321</v>
      </c>
      <c r="D59" s="3">
        <v>3</v>
      </c>
      <c r="E59" s="5">
        <v>3130</v>
      </c>
      <c r="F59" s="5">
        <v>1214</v>
      </c>
      <c r="G59" s="5">
        <v>1161</v>
      </c>
      <c r="H59" s="5">
        <v>2375</v>
      </c>
      <c r="I59" s="65">
        <v>75.88</v>
      </c>
      <c r="J59" s="31">
        <v>0.9703037136180086</v>
      </c>
      <c r="K59" s="83"/>
      <c r="L59" s="43">
        <v>2</v>
      </c>
      <c r="M59" s="5">
        <v>2295</v>
      </c>
      <c r="N59" s="5">
        <v>25</v>
      </c>
      <c r="O59" s="5">
        <v>55</v>
      </c>
      <c r="P59" s="31">
        <f t="shared" si="4"/>
        <v>3.3684210526315788</v>
      </c>
    </row>
    <row r="60" spans="1:16" ht="12.75">
      <c r="A60" s="30">
        <v>55</v>
      </c>
      <c r="B60" s="3" t="s">
        <v>129</v>
      </c>
      <c r="C60" s="64">
        <v>40321</v>
      </c>
      <c r="D60" s="3">
        <v>1</v>
      </c>
      <c r="E60" s="5">
        <v>90</v>
      </c>
      <c r="F60" s="5">
        <v>47</v>
      </c>
      <c r="G60" s="5">
        <v>35</v>
      </c>
      <c r="H60" s="5">
        <v>82</v>
      </c>
      <c r="I60" s="65">
        <v>91.11</v>
      </c>
      <c r="J60" s="31">
        <v>3.1111111111111143</v>
      </c>
      <c r="K60" s="83"/>
      <c r="L60" s="43">
        <v>2</v>
      </c>
      <c r="M60" s="5">
        <v>77</v>
      </c>
      <c r="N60" s="5">
        <v>1</v>
      </c>
      <c r="O60" s="5">
        <v>4</v>
      </c>
      <c r="P60" s="31">
        <f t="shared" si="4"/>
        <v>6.097560975609756</v>
      </c>
    </row>
    <row r="61" spans="1:16" ht="12.75">
      <c r="A61" s="30">
        <v>56</v>
      </c>
      <c r="B61" s="3" t="s">
        <v>130</v>
      </c>
      <c r="C61" s="64">
        <v>40321</v>
      </c>
      <c r="D61" s="3">
        <v>1</v>
      </c>
      <c r="E61" s="5">
        <v>180</v>
      </c>
      <c r="F61" s="5">
        <v>68</v>
      </c>
      <c r="G61" s="5">
        <v>74</v>
      </c>
      <c r="H61" s="5">
        <v>142</v>
      </c>
      <c r="I61" s="65">
        <v>78.89</v>
      </c>
      <c r="J61" s="31">
        <v>-10.122100122100122</v>
      </c>
      <c r="K61" s="83"/>
      <c r="L61" s="43">
        <v>1</v>
      </c>
      <c r="M61" s="5">
        <v>93</v>
      </c>
      <c r="N61" s="5">
        <v>35</v>
      </c>
      <c r="O61" s="5">
        <v>14</v>
      </c>
      <c r="P61" s="31">
        <f t="shared" si="4"/>
        <v>34.50704225352113</v>
      </c>
    </row>
    <row r="62" spans="1:16" ht="12.75">
      <c r="A62" s="30">
        <v>57</v>
      </c>
      <c r="B62" s="3" t="s">
        <v>44</v>
      </c>
      <c r="C62" s="64">
        <v>40321</v>
      </c>
      <c r="D62" s="3">
        <v>1</v>
      </c>
      <c r="E62" s="5">
        <v>806</v>
      </c>
      <c r="F62" s="5">
        <v>344</v>
      </c>
      <c r="G62" s="5">
        <v>331</v>
      </c>
      <c r="H62" s="5">
        <v>675</v>
      </c>
      <c r="I62" s="65">
        <v>83.75</v>
      </c>
      <c r="J62" s="31">
        <v>-4.546472681965653</v>
      </c>
      <c r="K62" s="83"/>
      <c r="L62" s="43">
        <v>3</v>
      </c>
      <c r="M62" s="5">
        <v>658</v>
      </c>
      <c r="N62" s="5">
        <v>4</v>
      </c>
      <c r="O62" s="5">
        <v>13</v>
      </c>
      <c r="P62" s="31">
        <f t="shared" si="4"/>
        <v>2.5185185185185186</v>
      </c>
    </row>
    <row r="63" spans="1:16" ht="12.75">
      <c r="A63" s="30">
        <v>58</v>
      </c>
      <c r="B63" s="3" t="s">
        <v>45</v>
      </c>
      <c r="C63" s="64">
        <v>40321</v>
      </c>
      <c r="D63" s="3">
        <v>3</v>
      </c>
      <c r="E63" s="5">
        <v>2670</v>
      </c>
      <c r="F63" s="5">
        <v>1074</v>
      </c>
      <c r="G63" s="5">
        <v>1057</v>
      </c>
      <c r="H63" s="5">
        <v>2131</v>
      </c>
      <c r="I63" s="65">
        <v>79.81</v>
      </c>
      <c r="J63" s="31">
        <v>1.4634058674258057</v>
      </c>
      <c r="K63" s="83"/>
      <c r="L63" s="43">
        <v>4</v>
      </c>
      <c r="M63" s="5">
        <v>2055</v>
      </c>
      <c r="N63" s="5">
        <v>20</v>
      </c>
      <c r="O63" s="5">
        <v>56</v>
      </c>
      <c r="P63" s="31">
        <f t="shared" si="4"/>
        <v>3.5664007508212108</v>
      </c>
    </row>
    <row r="64" spans="1:16" ht="12.75">
      <c r="A64" s="30">
        <v>59</v>
      </c>
      <c r="B64" s="3" t="s">
        <v>46</v>
      </c>
      <c r="C64" s="64">
        <v>40321</v>
      </c>
      <c r="D64" s="3">
        <v>1</v>
      </c>
      <c r="E64" s="5">
        <v>302</v>
      </c>
      <c r="F64" s="5">
        <v>137</v>
      </c>
      <c r="G64" s="5">
        <v>130</v>
      </c>
      <c r="H64" s="5">
        <v>267</v>
      </c>
      <c r="I64" s="65">
        <v>88.41</v>
      </c>
      <c r="J64" s="31">
        <v>-2.4699071181640164</v>
      </c>
      <c r="K64" s="83"/>
      <c r="L64" s="43">
        <v>2</v>
      </c>
      <c r="M64" s="5">
        <v>255</v>
      </c>
      <c r="N64" s="5">
        <v>7</v>
      </c>
      <c r="O64" s="5">
        <v>5</v>
      </c>
      <c r="P64" s="31">
        <f t="shared" si="4"/>
        <v>4.49438202247191</v>
      </c>
    </row>
    <row r="65" spans="1:16" ht="12.75">
      <c r="A65" s="30">
        <v>60</v>
      </c>
      <c r="B65" s="3" t="s">
        <v>47</v>
      </c>
      <c r="C65" s="64">
        <v>40321</v>
      </c>
      <c r="D65" s="3">
        <v>1</v>
      </c>
      <c r="E65" s="5">
        <v>996</v>
      </c>
      <c r="F65" s="5">
        <v>387</v>
      </c>
      <c r="G65" s="5">
        <v>402</v>
      </c>
      <c r="H65" s="5">
        <v>789</v>
      </c>
      <c r="I65" s="65">
        <v>79.22</v>
      </c>
      <c r="J65" s="31">
        <v>-7.228915662650607</v>
      </c>
      <c r="K65" s="83"/>
      <c r="L65" s="43">
        <v>2</v>
      </c>
      <c r="M65" s="5">
        <v>763</v>
      </c>
      <c r="N65" s="5">
        <v>5</v>
      </c>
      <c r="O65" s="5">
        <v>21</v>
      </c>
      <c r="P65" s="31">
        <f t="shared" si="4"/>
        <v>3.2953105196451205</v>
      </c>
    </row>
    <row r="66" spans="1:16" ht="12.75">
      <c r="A66" s="30">
        <v>61</v>
      </c>
      <c r="B66" s="3" t="s">
        <v>48</v>
      </c>
      <c r="C66" s="64">
        <v>40321</v>
      </c>
      <c r="D66" s="3">
        <v>1</v>
      </c>
      <c r="E66" s="5">
        <v>270</v>
      </c>
      <c r="F66" s="5">
        <v>123</v>
      </c>
      <c r="G66" s="5">
        <v>107</v>
      </c>
      <c r="H66" s="5">
        <v>230</v>
      </c>
      <c r="I66" s="65">
        <v>85.19</v>
      </c>
      <c r="J66" s="31">
        <v>1.9735063530684016</v>
      </c>
      <c r="K66" s="83"/>
      <c r="L66" s="43">
        <v>2</v>
      </c>
      <c r="M66" s="5">
        <v>223</v>
      </c>
      <c r="N66" s="5">
        <v>2</v>
      </c>
      <c r="O66" s="5">
        <v>5</v>
      </c>
      <c r="P66" s="31">
        <f t="shared" si="4"/>
        <v>3.0434782608695654</v>
      </c>
    </row>
    <row r="67" spans="1:16" ht="12.75">
      <c r="A67" s="30">
        <v>62</v>
      </c>
      <c r="B67" s="3" t="s">
        <v>49</v>
      </c>
      <c r="C67" s="64">
        <v>40321</v>
      </c>
      <c r="D67" s="3">
        <v>1</v>
      </c>
      <c r="E67" s="5">
        <v>198</v>
      </c>
      <c r="F67" s="5">
        <v>64</v>
      </c>
      <c r="G67" s="5">
        <v>83</v>
      </c>
      <c r="H67" s="5">
        <v>147</v>
      </c>
      <c r="I67" s="65">
        <v>74.24</v>
      </c>
      <c r="J67" s="31">
        <v>-2.6392961876832715</v>
      </c>
      <c r="K67" s="83"/>
      <c r="L67" s="43">
        <v>1</v>
      </c>
      <c r="M67" s="5">
        <v>142</v>
      </c>
      <c r="N67" s="5">
        <v>0</v>
      </c>
      <c r="O67" s="5">
        <v>5</v>
      </c>
      <c r="P67" s="31">
        <f t="shared" si="4"/>
        <v>3.4013605442176873</v>
      </c>
    </row>
    <row r="68" spans="1:16" ht="12.75">
      <c r="A68" s="30">
        <v>63</v>
      </c>
      <c r="B68" s="3" t="s">
        <v>50</v>
      </c>
      <c r="C68" s="64">
        <v>40321</v>
      </c>
      <c r="D68" s="3">
        <v>3</v>
      </c>
      <c r="E68" s="5">
        <v>2430</v>
      </c>
      <c r="F68" s="5">
        <v>821</v>
      </c>
      <c r="G68" s="5">
        <v>819</v>
      </c>
      <c r="H68" s="5">
        <v>1640</v>
      </c>
      <c r="I68" s="65">
        <v>67.49</v>
      </c>
      <c r="J68" s="31">
        <v>1.026297300010043</v>
      </c>
      <c r="K68" s="83"/>
      <c r="L68" s="43">
        <v>2</v>
      </c>
      <c r="M68" s="5">
        <v>1545</v>
      </c>
      <c r="N68" s="5">
        <v>26</v>
      </c>
      <c r="O68" s="5">
        <v>69</v>
      </c>
      <c r="P68" s="31">
        <f t="shared" si="4"/>
        <v>5.7926829268292686</v>
      </c>
    </row>
    <row r="69" spans="1:16" ht="12.75">
      <c r="A69" s="30">
        <v>64</v>
      </c>
      <c r="B69" s="3" t="s">
        <v>51</v>
      </c>
      <c r="C69" s="64">
        <v>40321</v>
      </c>
      <c r="D69" s="3">
        <v>1</v>
      </c>
      <c r="E69" s="5">
        <v>369</v>
      </c>
      <c r="F69" s="5">
        <v>126</v>
      </c>
      <c r="G69" s="5">
        <v>102</v>
      </c>
      <c r="H69" s="5">
        <v>228</v>
      </c>
      <c r="I69" s="65">
        <v>61.79</v>
      </c>
      <c r="J69" s="31">
        <v>3.3906850696413926</v>
      </c>
      <c r="K69" s="83"/>
      <c r="L69" s="43">
        <v>1</v>
      </c>
      <c r="M69" s="5">
        <v>203</v>
      </c>
      <c r="N69" s="5">
        <v>10</v>
      </c>
      <c r="O69" s="5">
        <v>15</v>
      </c>
      <c r="P69" s="31">
        <f t="shared" si="4"/>
        <v>10.964912280701753</v>
      </c>
    </row>
    <row r="70" spans="1:16" ht="12.75">
      <c r="A70" s="30">
        <v>65</v>
      </c>
      <c r="B70" s="3" t="s">
        <v>52</v>
      </c>
      <c r="C70" s="64">
        <v>40321</v>
      </c>
      <c r="D70" s="3">
        <v>4</v>
      </c>
      <c r="E70" s="5">
        <v>4005</v>
      </c>
      <c r="F70" s="5">
        <v>1420</v>
      </c>
      <c r="G70" s="5">
        <v>1495</v>
      </c>
      <c r="H70" s="5">
        <v>2915</v>
      </c>
      <c r="I70" s="65">
        <v>72.78</v>
      </c>
      <c r="J70" s="31">
        <v>-1.8594414704606947</v>
      </c>
      <c r="K70" s="83"/>
      <c r="L70" s="43">
        <v>2</v>
      </c>
      <c r="M70" s="5">
        <v>2727</v>
      </c>
      <c r="N70" s="5">
        <v>44</v>
      </c>
      <c r="O70" s="5">
        <v>144</v>
      </c>
      <c r="P70" s="31">
        <f t="shared" si="4"/>
        <v>6.449399656946826</v>
      </c>
    </row>
    <row r="71" spans="1:16" ht="12.75">
      <c r="A71" s="30">
        <v>66</v>
      </c>
      <c r="B71" s="3" t="s">
        <v>53</v>
      </c>
      <c r="C71" s="64">
        <v>40321</v>
      </c>
      <c r="D71" s="3">
        <v>4</v>
      </c>
      <c r="E71" s="5">
        <v>3913</v>
      </c>
      <c r="F71" s="5">
        <v>1244</v>
      </c>
      <c r="G71" s="5">
        <v>1308</v>
      </c>
      <c r="H71" s="5">
        <v>2552</v>
      </c>
      <c r="I71" s="65">
        <v>65.22</v>
      </c>
      <c r="J71" s="31">
        <v>-0.1598318128049243</v>
      </c>
      <c r="K71" s="83"/>
      <c r="L71" s="43">
        <v>2</v>
      </c>
      <c r="M71" s="5">
        <v>2337</v>
      </c>
      <c r="N71" s="5">
        <v>59</v>
      </c>
      <c r="O71" s="5">
        <v>156</v>
      </c>
      <c r="P71" s="31">
        <f t="shared" si="4"/>
        <v>8.42476489028213</v>
      </c>
    </row>
    <row r="72" spans="1:16" ht="12.75">
      <c r="A72" s="30">
        <v>67</v>
      </c>
      <c r="B72" s="3" t="s">
        <v>54</v>
      </c>
      <c r="C72" s="64">
        <v>40321</v>
      </c>
      <c r="D72" s="3">
        <v>1</v>
      </c>
      <c r="E72" s="5">
        <v>460</v>
      </c>
      <c r="F72" s="5">
        <v>207</v>
      </c>
      <c r="G72" s="5">
        <v>187</v>
      </c>
      <c r="H72" s="5">
        <v>394</v>
      </c>
      <c r="I72" s="65">
        <v>85.65</v>
      </c>
      <c r="J72" s="31">
        <v>1.5320022392237433</v>
      </c>
      <c r="K72" s="83"/>
      <c r="L72" s="43">
        <v>2</v>
      </c>
      <c r="M72" s="5">
        <v>390</v>
      </c>
      <c r="N72" s="5">
        <v>2</v>
      </c>
      <c r="O72" s="5">
        <v>2</v>
      </c>
      <c r="P72" s="31">
        <f t="shared" si="4"/>
        <v>1.015228426395939</v>
      </c>
    </row>
    <row r="73" spans="1:16" ht="12.75">
      <c r="A73" s="30">
        <v>68</v>
      </c>
      <c r="B73" s="3" t="s">
        <v>55</v>
      </c>
      <c r="C73" s="64">
        <v>40321</v>
      </c>
      <c r="D73" s="3">
        <v>1</v>
      </c>
      <c r="E73" s="5">
        <v>171</v>
      </c>
      <c r="F73" s="5">
        <v>81</v>
      </c>
      <c r="G73" s="5">
        <v>82</v>
      </c>
      <c r="H73" s="5">
        <v>163</v>
      </c>
      <c r="I73" s="65">
        <v>95.32</v>
      </c>
      <c r="J73" s="31">
        <v>5.562601282322262</v>
      </c>
      <c r="K73" s="83"/>
      <c r="L73" s="43">
        <v>2</v>
      </c>
      <c r="M73" s="5">
        <v>162</v>
      </c>
      <c r="N73" s="5">
        <v>1</v>
      </c>
      <c r="O73" s="5">
        <v>0</v>
      </c>
      <c r="P73" s="31">
        <f t="shared" si="4"/>
        <v>0.6134969325153374</v>
      </c>
    </row>
    <row r="74" spans="1:16" ht="12.75">
      <c r="A74" s="30">
        <v>69</v>
      </c>
      <c r="B74" s="3" t="s">
        <v>56</v>
      </c>
      <c r="C74" s="64">
        <v>40321</v>
      </c>
      <c r="D74" s="3">
        <v>1</v>
      </c>
      <c r="E74" s="5">
        <v>541</v>
      </c>
      <c r="F74" s="5">
        <v>238</v>
      </c>
      <c r="G74" s="5">
        <v>216</v>
      </c>
      <c r="H74" s="5">
        <v>454</v>
      </c>
      <c r="I74" s="65">
        <v>83.92</v>
      </c>
      <c r="J74" s="31">
        <v>-6.6651350118877275</v>
      </c>
      <c r="K74" s="83"/>
      <c r="L74" s="43">
        <v>1</v>
      </c>
      <c r="M74" s="5">
        <v>428</v>
      </c>
      <c r="N74" s="5">
        <v>7</v>
      </c>
      <c r="O74" s="5">
        <v>19</v>
      </c>
      <c r="P74" s="31">
        <f t="shared" si="4"/>
        <v>5.726872246696035</v>
      </c>
    </row>
    <row r="75" spans="1:16" ht="12.75">
      <c r="A75" s="30">
        <v>70</v>
      </c>
      <c r="B75" s="3" t="s">
        <v>211</v>
      </c>
      <c r="C75" s="64"/>
      <c r="D75" s="3"/>
      <c r="E75" s="5"/>
      <c r="F75" s="5"/>
      <c r="G75" s="5"/>
      <c r="H75" s="5"/>
      <c r="I75" s="65"/>
      <c r="J75" s="135"/>
      <c r="L75" s="43"/>
      <c r="M75" s="5"/>
      <c r="N75" s="5"/>
      <c r="O75" s="5"/>
      <c r="P75" s="31"/>
    </row>
    <row r="76" spans="1:16" ht="12.75">
      <c r="A76" s="30">
        <v>71</v>
      </c>
      <c r="B76" s="3" t="s">
        <v>58</v>
      </c>
      <c r="C76" s="64">
        <v>40321</v>
      </c>
      <c r="D76" s="3">
        <v>2</v>
      </c>
      <c r="E76" s="5">
        <v>1790</v>
      </c>
      <c r="F76" s="5">
        <v>672</v>
      </c>
      <c r="G76" s="5">
        <v>616</v>
      </c>
      <c r="H76" s="5">
        <v>1288</v>
      </c>
      <c r="I76" s="65">
        <v>71.96</v>
      </c>
      <c r="J76" s="31">
        <v>-2.2276992733778798</v>
      </c>
      <c r="K76" s="83"/>
      <c r="L76" s="43">
        <v>2</v>
      </c>
      <c r="M76" s="5">
        <v>1247</v>
      </c>
      <c r="N76" s="5">
        <v>21</v>
      </c>
      <c r="O76" s="5">
        <v>20</v>
      </c>
      <c r="P76" s="31">
        <f t="shared" si="4"/>
        <v>3.183229813664596</v>
      </c>
    </row>
    <row r="77" spans="1:16" ht="12.75">
      <c r="A77" s="30">
        <v>72</v>
      </c>
      <c r="B77" s="3" t="s">
        <v>59</v>
      </c>
      <c r="C77" s="64">
        <v>40321</v>
      </c>
      <c r="D77" s="3">
        <v>2</v>
      </c>
      <c r="E77" s="5">
        <v>1101</v>
      </c>
      <c r="F77" s="5">
        <v>448</v>
      </c>
      <c r="G77" s="5">
        <v>422</v>
      </c>
      <c r="H77" s="5">
        <v>870</v>
      </c>
      <c r="I77" s="65">
        <v>79.02</v>
      </c>
      <c r="J77" s="31">
        <v>-3.9365021331469023</v>
      </c>
      <c r="K77" s="83"/>
      <c r="L77" s="43">
        <v>2</v>
      </c>
      <c r="M77" s="5">
        <v>824</v>
      </c>
      <c r="N77" s="5">
        <v>19</v>
      </c>
      <c r="O77" s="5">
        <v>27</v>
      </c>
      <c r="P77" s="31">
        <f t="shared" si="4"/>
        <v>5.287356321839081</v>
      </c>
    </row>
    <row r="78" spans="1:16" ht="12.75">
      <c r="A78" s="30">
        <v>73</v>
      </c>
      <c r="B78" s="3" t="s">
        <v>139</v>
      </c>
      <c r="C78" s="64">
        <v>40321</v>
      </c>
      <c r="D78" s="3">
        <v>3</v>
      </c>
      <c r="E78" s="5">
        <v>2150</v>
      </c>
      <c r="F78" s="5">
        <v>760</v>
      </c>
      <c r="G78" s="5">
        <v>848</v>
      </c>
      <c r="H78" s="5">
        <v>1608</v>
      </c>
      <c r="I78" s="65">
        <v>74.79</v>
      </c>
      <c r="J78" s="31">
        <v>-4.57293868921775</v>
      </c>
      <c r="K78" s="83"/>
      <c r="L78" s="43">
        <v>2</v>
      </c>
      <c r="M78" s="5">
        <v>1432</v>
      </c>
      <c r="N78" s="5">
        <v>43</v>
      </c>
      <c r="O78" s="5">
        <v>133</v>
      </c>
      <c r="P78" s="31">
        <f t="shared" si="4"/>
        <v>10.945273631840797</v>
      </c>
    </row>
    <row r="79" spans="1:16" ht="12.75">
      <c r="A79" s="30">
        <v>74</v>
      </c>
      <c r="B79" s="3" t="s">
        <v>60</v>
      </c>
      <c r="C79" s="64">
        <v>40321</v>
      </c>
      <c r="D79" s="3">
        <v>1</v>
      </c>
      <c r="E79" s="5">
        <v>966</v>
      </c>
      <c r="F79" s="5">
        <v>409</v>
      </c>
      <c r="G79" s="5">
        <v>383</v>
      </c>
      <c r="H79" s="5">
        <v>792</v>
      </c>
      <c r="I79" s="65">
        <v>81.99</v>
      </c>
      <c r="J79" s="31">
        <v>-2.792580195648682</v>
      </c>
      <c r="K79" s="83"/>
      <c r="L79" s="43">
        <v>2</v>
      </c>
      <c r="M79" s="5">
        <v>767</v>
      </c>
      <c r="N79" s="5">
        <v>7</v>
      </c>
      <c r="O79" s="5">
        <v>18</v>
      </c>
      <c r="P79" s="31">
        <f t="shared" si="4"/>
        <v>3.1565656565656566</v>
      </c>
    </row>
    <row r="80" spans="1:16" s="54" customFormat="1" ht="13.5" thickBot="1">
      <c r="A80" s="139"/>
      <c r="B80" s="140" t="s">
        <v>83</v>
      </c>
      <c r="C80" s="33"/>
      <c r="D80" s="23">
        <f>+SUM(D6:D79)</f>
        <v>141</v>
      </c>
      <c r="E80" s="23">
        <f>+SUM(E6:E79)</f>
        <v>98951</v>
      </c>
      <c r="F80" s="23">
        <f>+SUM(F6:F79)</f>
        <v>35815</v>
      </c>
      <c r="G80" s="23">
        <f>+SUM(G6:G79)</f>
        <v>36884</v>
      </c>
      <c r="H80" s="23">
        <f>+SUM(H6:H79)</f>
        <v>72699</v>
      </c>
      <c r="I80" s="55">
        <v>73.35503489938365</v>
      </c>
      <c r="J80" s="52">
        <f>+I80-'2005'!I80</f>
        <v>-3.7692149293677204</v>
      </c>
      <c r="K80" s="138"/>
      <c r="L80" s="32">
        <v>128</v>
      </c>
      <c r="M80" s="42">
        <v>68170</v>
      </c>
      <c r="N80" s="42">
        <v>1216</v>
      </c>
      <c r="O80" s="42">
        <v>2499</v>
      </c>
      <c r="P80" s="52">
        <f t="shared" si="4"/>
        <v>5.110111555867344</v>
      </c>
    </row>
    <row r="81" spans="1:16" ht="24.75" customHeight="1">
      <c r="A81" s="114"/>
      <c r="B81" s="114"/>
      <c r="C81" s="114"/>
      <c r="D81" s="114"/>
      <c r="E81" s="114"/>
      <c r="F81" s="114"/>
      <c r="G81" s="114"/>
      <c r="H81" s="114"/>
      <c r="I81" s="114"/>
      <c r="J81" s="83"/>
      <c r="K81" s="114"/>
      <c r="L81" s="114"/>
      <c r="M81" s="114"/>
      <c r="N81" s="114"/>
      <c r="O81" s="114"/>
      <c r="P81" s="114"/>
    </row>
    <row r="82" spans="1:16" ht="13.5" customHeight="1">
      <c r="A82" s="170" t="s">
        <v>153</v>
      </c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</row>
    <row r="83" spans="1:29" ht="24.75" customHeight="1">
      <c r="A83" s="171" t="s">
        <v>212</v>
      </c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2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</row>
  </sheetData>
  <sheetProtection/>
  <mergeCells count="4">
    <mergeCell ref="A83:P83"/>
    <mergeCell ref="A2:P2"/>
    <mergeCell ref="A82:P82"/>
    <mergeCell ref="Q83:AC83"/>
  </mergeCells>
  <printOptions horizontalCentered="1" verticalCentered="1"/>
  <pageMargins left="0.2362204724409449" right="0.2362204724409449" top="0.5905511811023623" bottom="0.3937007874015748" header="0.15748031496062992" footer="0.15748031496062992"/>
  <pageSetup horizontalDpi="600" verticalDpi="600" orientation="portrait" paperSize="9" scale="67" r:id="rId1"/>
  <headerFooter alignWithMargins="0">
    <oddHeader>&amp;C&amp;"Arial,Grassetto"&amp;12Elezioni generali comunali 2005
elettori, votanti, schede bianche e nulle
La Tavola contiene i dati relativi a tutte le consultazioni elettorali svoltesi nel corso della legislatura&amp;R&amp;"Arial,Corsivo"&amp;UTavola 1.1</oddHeader>
    <oddFooter>&amp;L&amp;"Arial,Corsivo"Fonte: Dip. EELL - Servizio elettorale&amp;C&amp;"Arial,Corsivo"&amp;A&amp;R&amp;"Arial,Corsivo"Elaborazione: Dip. EELL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6"/>
  <sheetViews>
    <sheetView zoomScalePageLayoutView="0" workbookViewId="0" topLeftCell="A1">
      <pane ySplit="5" topLeftCell="A6" activePane="bottomLeft" state="frozen"/>
      <selection pane="topLeft" activeCell="H10" sqref="H10"/>
      <selection pane="bottomLeft" activeCell="A6" sqref="A6"/>
    </sheetView>
  </sheetViews>
  <sheetFormatPr defaultColWidth="9.140625" defaultRowHeight="12.75"/>
  <cols>
    <col min="1" max="1" width="3.57421875" style="4" customWidth="1"/>
    <col min="2" max="2" width="28.57421875" style="4" bestFit="1" customWidth="1"/>
    <col min="3" max="3" width="11.57421875" style="6" bestFit="1" customWidth="1"/>
    <col min="4" max="4" width="4.28125" style="47" bestFit="1" customWidth="1"/>
    <col min="5" max="5" width="7.57421875" style="7" bestFit="1" customWidth="1"/>
    <col min="6" max="7" width="6.57421875" style="6" bestFit="1" customWidth="1"/>
    <col min="8" max="8" width="6.8515625" style="7" bestFit="1" customWidth="1"/>
    <col min="9" max="9" width="6.8515625" style="6" bestFit="1" customWidth="1"/>
    <col min="10" max="10" width="5.7109375" style="6" bestFit="1" customWidth="1"/>
    <col min="11" max="11" width="2.57421875" style="6" customWidth="1"/>
    <col min="12" max="12" width="4.7109375" style="6" customWidth="1"/>
    <col min="13" max="13" width="6.57421875" style="7" bestFit="1" customWidth="1"/>
    <col min="14" max="14" width="5.421875" style="6" bestFit="1" customWidth="1"/>
    <col min="15" max="15" width="5.57421875" style="6" bestFit="1" customWidth="1"/>
    <col min="16" max="16" width="9.28125" style="6" bestFit="1" customWidth="1"/>
    <col min="17" max="16384" width="9.140625" style="6" customWidth="1"/>
  </cols>
  <sheetData>
    <row r="1" ht="12.75">
      <c r="A1" s="4" t="s">
        <v>66</v>
      </c>
    </row>
    <row r="2" spans="1:16" ht="60" customHeight="1">
      <c r="A2" s="158" t="s">
        <v>164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ht="12.75">
      <c r="A3" s="4" t="s">
        <v>67</v>
      </c>
    </row>
    <row r="4" ht="13.5" thickBot="1">
      <c r="A4" s="4" t="s">
        <v>68</v>
      </c>
    </row>
    <row r="5" spans="1:16" s="1" customFormat="1" ht="113.25" customHeight="1">
      <c r="A5" s="24" t="s">
        <v>117</v>
      </c>
      <c r="B5" s="49" t="s">
        <v>118</v>
      </c>
      <c r="C5" s="25" t="s">
        <v>119</v>
      </c>
      <c r="D5" s="25" t="s">
        <v>120</v>
      </c>
      <c r="E5" s="68" t="s">
        <v>61</v>
      </c>
      <c r="F5" s="26" t="s">
        <v>121</v>
      </c>
      <c r="G5" s="26" t="s">
        <v>122</v>
      </c>
      <c r="H5" s="27" t="s">
        <v>63</v>
      </c>
      <c r="I5" s="28" t="s">
        <v>62</v>
      </c>
      <c r="J5" s="29" t="s">
        <v>64</v>
      </c>
      <c r="K5" s="44"/>
      <c r="L5" s="36" t="s">
        <v>116</v>
      </c>
      <c r="M5" s="21" t="s">
        <v>123</v>
      </c>
      <c r="N5" s="22" t="s">
        <v>124</v>
      </c>
      <c r="O5" s="22" t="s">
        <v>125</v>
      </c>
      <c r="P5" s="29" t="s">
        <v>140</v>
      </c>
    </row>
    <row r="6" spans="1:16" ht="12.75">
      <c r="A6" s="30">
        <v>1</v>
      </c>
      <c r="B6" s="3" t="s">
        <v>0</v>
      </c>
      <c r="C6" s="64">
        <v>17130</v>
      </c>
      <c r="D6" s="67">
        <v>1</v>
      </c>
      <c r="E6" s="5">
        <v>320</v>
      </c>
      <c r="F6" s="99">
        <v>129</v>
      </c>
      <c r="G6" s="99">
        <v>126</v>
      </c>
      <c r="H6" s="5">
        <v>255</v>
      </c>
      <c r="I6" s="65">
        <v>79.6875</v>
      </c>
      <c r="J6" s="37"/>
      <c r="K6" s="45"/>
      <c r="L6" s="43">
        <v>2</v>
      </c>
      <c r="M6" s="5">
        <v>212</v>
      </c>
      <c r="N6" s="3">
        <v>2</v>
      </c>
      <c r="O6" s="3">
        <v>41</v>
      </c>
      <c r="P6" s="31">
        <v>16.862745098039216</v>
      </c>
    </row>
    <row r="7" spans="1:16" ht="12.75">
      <c r="A7" s="30">
        <v>2</v>
      </c>
      <c r="B7" s="3" t="s">
        <v>185</v>
      </c>
      <c r="C7" s="64">
        <v>17123</v>
      </c>
      <c r="D7" s="67">
        <v>1</v>
      </c>
      <c r="E7" s="5">
        <v>458</v>
      </c>
      <c r="F7" s="99">
        <v>139</v>
      </c>
      <c r="G7" s="99">
        <v>82</v>
      </c>
      <c r="H7" s="5">
        <v>221</v>
      </c>
      <c r="I7" s="65">
        <v>48.25327510917031</v>
      </c>
      <c r="J7" s="37"/>
      <c r="K7" s="45"/>
      <c r="L7" s="43">
        <v>2</v>
      </c>
      <c r="M7" s="5">
        <v>188</v>
      </c>
      <c r="N7" s="3">
        <v>4</v>
      </c>
      <c r="O7" s="3">
        <v>29</v>
      </c>
      <c r="P7" s="31">
        <v>14.93212669683258</v>
      </c>
    </row>
    <row r="8" spans="1:16" ht="12.75">
      <c r="A8" s="30">
        <v>3</v>
      </c>
      <c r="B8" s="3" t="s">
        <v>1</v>
      </c>
      <c r="C8" s="64">
        <v>17130</v>
      </c>
      <c r="D8" s="67">
        <v>16</v>
      </c>
      <c r="E8" s="5">
        <v>13795</v>
      </c>
      <c r="F8" s="99">
        <v>4402</v>
      </c>
      <c r="G8" s="99">
        <v>3757</v>
      </c>
      <c r="H8" s="5">
        <v>8159</v>
      </c>
      <c r="I8" s="65">
        <v>59.14461761507792</v>
      </c>
      <c r="J8" s="37"/>
      <c r="K8" s="45"/>
      <c r="L8" s="43">
        <v>3</v>
      </c>
      <c r="M8" s="5">
        <v>7461</v>
      </c>
      <c r="N8" s="3">
        <v>99</v>
      </c>
      <c r="O8" s="3">
        <v>599</v>
      </c>
      <c r="P8" s="31">
        <v>8.554969971810271</v>
      </c>
    </row>
    <row r="9" spans="1:16" ht="12.75">
      <c r="A9" s="30">
        <v>4</v>
      </c>
      <c r="B9" s="3" t="s">
        <v>2</v>
      </c>
      <c r="C9" s="64">
        <v>17123</v>
      </c>
      <c r="D9" s="67">
        <v>1</v>
      </c>
      <c r="E9" s="5">
        <v>945</v>
      </c>
      <c r="F9" s="99">
        <v>251</v>
      </c>
      <c r="G9" s="99">
        <v>149</v>
      </c>
      <c r="H9" s="5">
        <v>400</v>
      </c>
      <c r="I9" s="65">
        <v>42.32804232804233</v>
      </c>
      <c r="J9" s="37"/>
      <c r="K9" s="45"/>
      <c r="L9" s="43">
        <v>2</v>
      </c>
      <c r="M9" s="5">
        <v>362</v>
      </c>
      <c r="N9" s="3">
        <v>3</v>
      </c>
      <c r="O9" s="3">
        <v>35</v>
      </c>
      <c r="P9" s="31">
        <v>9.5</v>
      </c>
    </row>
    <row r="10" spans="1:16" ht="12.75">
      <c r="A10" s="30">
        <v>5</v>
      </c>
      <c r="B10" s="3" t="s">
        <v>3</v>
      </c>
      <c r="C10" s="64">
        <v>17130</v>
      </c>
      <c r="D10" s="67">
        <v>1</v>
      </c>
      <c r="E10" s="5">
        <v>527</v>
      </c>
      <c r="F10" s="99">
        <v>190</v>
      </c>
      <c r="G10" s="99">
        <v>134</v>
      </c>
      <c r="H10" s="5">
        <v>324</v>
      </c>
      <c r="I10" s="65">
        <v>61.48007590132827</v>
      </c>
      <c r="J10" s="37"/>
      <c r="K10" s="45"/>
      <c r="L10" s="43">
        <v>2</v>
      </c>
      <c r="M10" s="5">
        <v>298</v>
      </c>
      <c r="N10" s="3">
        <v>3</v>
      </c>
      <c r="O10" s="3">
        <v>23</v>
      </c>
      <c r="P10" s="31">
        <v>8.024691358024691</v>
      </c>
    </row>
    <row r="11" spans="1:16" ht="12.75">
      <c r="A11" s="30">
        <v>6</v>
      </c>
      <c r="B11" s="3" t="s">
        <v>4</v>
      </c>
      <c r="C11" s="64">
        <v>17130</v>
      </c>
      <c r="D11" s="67">
        <v>1</v>
      </c>
      <c r="E11" s="5">
        <v>301</v>
      </c>
      <c r="F11" s="99"/>
      <c r="G11" s="99"/>
      <c r="H11" s="5">
        <v>194</v>
      </c>
      <c r="I11" s="65">
        <v>64.45182724252491</v>
      </c>
      <c r="J11" s="37"/>
      <c r="K11" s="45"/>
      <c r="L11" s="43">
        <v>2</v>
      </c>
      <c r="M11" s="5">
        <v>178</v>
      </c>
      <c r="N11" s="3">
        <v>0</v>
      </c>
      <c r="O11" s="3">
        <v>16</v>
      </c>
      <c r="P11" s="31">
        <v>8.24742268041237</v>
      </c>
    </row>
    <row r="12" spans="1:16" ht="12.75">
      <c r="A12" s="30">
        <v>7</v>
      </c>
      <c r="B12" s="3" t="s">
        <v>5</v>
      </c>
      <c r="C12" s="64">
        <v>17165</v>
      </c>
      <c r="D12" s="67">
        <v>1</v>
      </c>
      <c r="E12" s="5">
        <v>880</v>
      </c>
      <c r="F12" s="99">
        <v>248</v>
      </c>
      <c r="G12" s="99">
        <v>157</v>
      </c>
      <c r="H12" s="5">
        <v>405</v>
      </c>
      <c r="I12" s="65">
        <v>46.02272727272727</v>
      </c>
      <c r="J12" s="37"/>
      <c r="K12" s="45"/>
      <c r="L12" s="43">
        <v>2</v>
      </c>
      <c r="M12" s="5">
        <v>367</v>
      </c>
      <c r="N12" s="3">
        <v>10</v>
      </c>
      <c r="O12" s="3">
        <v>28</v>
      </c>
      <c r="P12" s="31">
        <v>9.382716049382717</v>
      </c>
    </row>
    <row r="13" spans="1:16" ht="12.75">
      <c r="A13" s="30">
        <v>8</v>
      </c>
      <c r="B13" s="3" t="s">
        <v>6</v>
      </c>
      <c r="C13" s="64">
        <v>17130</v>
      </c>
      <c r="D13" s="67">
        <v>1</v>
      </c>
      <c r="E13" s="5">
        <v>907</v>
      </c>
      <c r="F13" s="99"/>
      <c r="G13" s="99"/>
      <c r="H13" s="5">
        <v>477</v>
      </c>
      <c r="I13" s="65">
        <v>52.590959206174205</v>
      </c>
      <c r="J13" s="37"/>
      <c r="K13" s="45"/>
      <c r="L13" s="43">
        <v>2</v>
      </c>
      <c r="M13" s="5">
        <v>424</v>
      </c>
      <c r="N13" s="3">
        <v>8</v>
      </c>
      <c r="O13" s="3">
        <v>45</v>
      </c>
      <c r="P13" s="31">
        <v>11.11111111111111</v>
      </c>
    </row>
    <row r="14" spans="1:16" ht="12.75">
      <c r="A14" s="30">
        <v>9</v>
      </c>
      <c r="B14" s="3" t="s">
        <v>7</v>
      </c>
      <c r="C14" s="64">
        <v>17123</v>
      </c>
      <c r="D14" s="67">
        <v>1</v>
      </c>
      <c r="E14" s="5">
        <v>193</v>
      </c>
      <c r="F14" s="99">
        <v>55</v>
      </c>
      <c r="G14" s="99">
        <v>46</v>
      </c>
      <c r="H14" s="5">
        <v>101</v>
      </c>
      <c r="I14" s="65">
        <v>52.331606217616574</v>
      </c>
      <c r="J14" s="37"/>
      <c r="K14" s="45"/>
      <c r="L14" s="43">
        <v>2</v>
      </c>
      <c r="M14" s="5">
        <v>77</v>
      </c>
      <c r="N14" s="3">
        <v>3</v>
      </c>
      <c r="O14" s="3">
        <v>21</v>
      </c>
      <c r="P14" s="31">
        <v>23.762376237623762</v>
      </c>
    </row>
    <row r="15" spans="1:16" ht="12.75">
      <c r="A15" s="30">
        <v>10</v>
      </c>
      <c r="B15" s="3" t="s">
        <v>8</v>
      </c>
      <c r="C15" s="64">
        <v>17130</v>
      </c>
      <c r="D15" s="67">
        <v>1</v>
      </c>
      <c r="E15" s="5">
        <v>153</v>
      </c>
      <c r="F15" s="99">
        <v>48</v>
      </c>
      <c r="G15" s="99">
        <v>36</v>
      </c>
      <c r="H15" s="5">
        <v>84</v>
      </c>
      <c r="I15" s="65">
        <v>54.90196078431373</v>
      </c>
      <c r="J15" s="37"/>
      <c r="K15" s="45"/>
      <c r="L15" s="43">
        <v>2</v>
      </c>
      <c r="M15" s="5">
        <v>76</v>
      </c>
      <c r="N15" s="3">
        <v>2</v>
      </c>
      <c r="O15" s="3">
        <v>6</v>
      </c>
      <c r="P15" s="31">
        <v>9.523809523809524</v>
      </c>
    </row>
    <row r="16" spans="1:16" ht="12.75">
      <c r="A16" s="30">
        <v>11</v>
      </c>
      <c r="B16" s="3" t="s">
        <v>9</v>
      </c>
      <c r="C16" s="64">
        <v>17130</v>
      </c>
      <c r="D16" s="67">
        <v>1</v>
      </c>
      <c r="E16" s="5">
        <v>422</v>
      </c>
      <c r="F16" s="99">
        <v>190</v>
      </c>
      <c r="G16" s="99">
        <v>135</v>
      </c>
      <c r="H16" s="5">
        <v>325</v>
      </c>
      <c r="I16" s="65">
        <v>77.01421800947867</v>
      </c>
      <c r="J16" s="37"/>
      <c r="K16" s="45"/>
      <c r="L16" s="43">
        <v>2</v>
      </c>
      <c r="M16" s="5">
        <v>312</v>
      </c>
      <c r="N16" s="3">
        <v>7</v>
      </c>
      <c r="O16" s="3">
        <v>6</v>
      </c>
      <c r="P16" s="31">
        <v>4</v>
      </c>
    </row>
    <row r="17" spans="1:16" ht="12.75">
      <c r="A17" s="30">
        <v>12</v>
      </c>
      <c r="B17" s="3" t="s">
        <v>10</v>
      </c>
      <c r="C17" s="64">
        <v>17123</v>
      </c>
      <c r="D17" s="67">
        <v>1</v>
      </c>
      <c r="E17" s="5">
        <v>847</v>
      </c>
      <c r="F17" s="99">
        <v>145</v>
      </c>
      <c r="G17" s="99">
        <v>106</v>
      </c>
      <c r="H17" s="5">
        <v>251</v>
      </c>
      <c r="I17" s="65">
        <v>29.634002361275087</v>
      </c>
      <c r="J17" s="37"/>
      <c r="K17" s="45"/>
      <c r="L17" s="43">
        <v>2</v>
      </c>
      <c r="M17" s="5">
        <v>185</v>
      </c>
      <c r="N17" s="3">
        <v>10</v>
      </c>
      <c r="O17" s="3">
        <v>56</v>
      </c>
      <c r="P17" s="31">
        <v>26.294820717131472</v>
      </c>
    </row>
    <row r="18" spans="1:16" ht="12.75">
      <c r="A18" s="30">
        <v>13</v>
      </c>
      <c r="B18" s="3" t="s">
        <v>11</v>
      </c>
      <c r="C18" s="64">
        <v>17130</v>
      </c>
      <c r="D18" s="67">
        <v>1</v>
      </c>
      <c r="E18" s="5">
        <v>734</v>
      </c>
      <c r="F18" s="99">
        <v>212</v>
      </c>
      <c r="G18" s="99">
        <v>180</v>
      </c>
      <c r="H18" s="5">
        <v>392</v>
      </c>
      <c r="I18" s="65">
        <v>53.40599455040872</v>
      </c>
      <c r="J18" s="37"/>
      <c r="K18" s="45"/>
      <c r="L18" s="43">
        <v>2</v>
      </c>
      <c r="M18" s="5">
        <v>342</v>
      </c>
      <c r="N18" s="3">
        <v>7</v>
      </c>
      <c r="O18" s="3">
        <v>43</v>
      </c>
      <c r="P18" s="31">
        <v>12.755102040816327</v>
      </c>
    </row>
    <row r="19" spans="1:16" ht="12.75">
      <c r="A19" s="30">
        <v>14</v>
      </c>
      <c r="B19" s="3" t="s">
        <v>12</v>
      </c>
      <c r="C19" s="64">
        <v>17130</v>
      </c>
      <c r="D19" s="67">
        <v>3</v>
      </c>
      <c r="E19" s="5">
        <v>621</v>
      </c>
      <c r="F19" s="99">
        <v>143</v>
      </c>
      <c r="G19" s="99">
        <v>86</v>
      </c>
      <c r="H19" s="5">
        <v>229</v>
      </c>
      <c r="I19" s="65">
        <v>36.87600644122383</v>
      </c>
      <c r="J19" s="37"/>
      <c r="K19" s="45"/>
      <c r="L19" s="43">
        <v>2</v>
      </c>
      <c r="M19" s="5">
        <v>147</v>
      </c>
      <c r="N19" s="3">
        <v>44</v>
      </c>
      <c r="O19" s="3">
        <v>38</v>
      </c>
      <c r="P19" s="31">
        <v>35.80786026200873</v>
      </c>
    </row>
    <row r="20" spans="1:16" ht="12.75">
      <c r="A20" s="30">
        <v>15</v>
      </c>
      <c r="B20" s="3" t="s">
        <v>13</v>
      </c>
      <c r="C20" s="64">
        <v>17123</v>
      </c>
      <c r="D20" s="67">
        <v>1</v>
      </c>
      <c r="E20" s="5">
        <v>544</v>
      </c>
      <c r="F20" s="99">
        <v>194</v>
      </c>
      <c r="G20" s="99">
        <v>163</v>
      </c>
      <c r="H20" s="5">
        <v>357</v>
      </c>
      <c r="I20" s="65">
        <v>65.625</v>
      </c>
      <c r="J20" s="37"/>
      <c r="K20" s="45"/>
      <c r="L20" s="43">
        <v>2</v>
      </c>
      <c r="M20" s="5">
        <v>323</v>
      </c>
      <c r="N20" s="3">
        <v>5</v>
      </c>
      <c r="O20" s="3">
        <v>29</v>
      </c>
      <c r="P20" s="31">
        <v>9.523809523809524</v>
      </c>
    </row>
    <row r="21" spans="1:16" ht="12.75">
      <c r="A21" s="30">
        <v>16</v>
      </c>
      <c r="B21" s="3" t="s">
        <v>14</v>
      </c>
      <c r="C21" s="64">
        <v>17123</v>
      </c>
      <c r="D21" s="67">
        <v>1</v>
      </c>
      <c r="E21" s="5">
        <v>126</v>
      </c>
      <c r="F21" s="99">
        <v>44</v>
      </c>
      <c r="G21" s="99">
        <v>34</v>
      </c>
      <c r="H21" s="5">
        <v>78</v>
      </c>
      <c r="I21" s="65">
        <v>61.904761904761905</v>
      </c>
      <c r="J21" s="37"/>
      <c r="K21" s="45"/>
      <c r="L21" s="43">
        <v>2</v>
      </c>
      <c r="M21" s="5">
        <v>65</v>
      </c>
      <c r="N21" s="3">
        <v>0</v>
      </c>
      <c r="O21" s="3">
        <v>13</v>
      </c>
      <c r="P21" s="31">
        <v>16.666666666666664</v>
      </c>
    </row>
    <row r="22" spans="1:16" ht="12.75">
      <c r="A22" s="30">
        <v>17</v>
      </c>
      <c r="B22" s="3" t="s">
        <v>15</v>
      </c>
      <c r="C22" s="64">
        <v>17123</v>
      </c>
      <c r="D22" s="67">
        <v>1</v>
      </c>
      <c r="E22" s="5">
        <v>542</v>
      </c>
      <c r="F22" s="99">
        <v>182</v>
      </c>
      <c r="G22" s="99">
        <v>151</v>
      </c>
      <c r="H22" s="5">
        <v>333</v>
      </c>
      <c r="I22" s="65">
        <v>61.43911439114391</v>
      </c>
      <c r="J22" s="37"/>
      <c r="K22" s="45"/>
      <c r="L22" s="43">
        <v>2</v>
      </c>
      <c r="M22" s="5">
        <v>274</v>
      </c>
      <c r="N22" s="3">
        <v>1</v>
      </c>
      <c r="O22" s="3">
        <v>58</v>
      </c>
      <c r="P22" s="31">
        <v>17.71771771771772</v>
      </c>
    </row>
    <row r="23" spans="1:16" ht="12.75">
      <c r="A23" s="30">
        <v>18</v>
      </c>
      <c r="B23" s="3" t="s">
        <v>16</v>
      </c>
      <c r="C23" s="64">
        <v>17123</v>
      </c>
      <c r="D23" s="67">
        <v>1</v>
      </c>
      <c r="E23" s="5">
        <v>492</v>
      </c>
      <c r="F23" s="99">
        <v>142</v>
      </c>
      <c r="G23" s="99">
        <v>128</v>
      </c>
      <c r="H23" s="5">
        <v>270</v>
      </c>
      <c r="I23" s="65">
        <v>54.87804878048781</v>
      </c>
      <c r="J23" s="37"/>
      <c r="K23" s="45"/>
      <c r="L23" s="43">
        <v>3</v>
      </c>
      <c r="M23" s="5">
        <v>241</v>
      </c>
      <c r="N23" s="3">
        <v>5</v>
      </c>
      <c r="O23" s="3">
        <v>24</v>
      </c>
      <c r="P23" s="31">
        <v>10.74074074074074</v>
      </c>
    </row>
    <row r="24" spans="1:16" ht="12.75">
      <c r="A24" s="30">
        <v>19</v>
      </c>
      <c r="B24" s="3" t="s">
        <v>17</v>
      </c>
      <c r="C24" s="64">
        <v>17130</v>
      </c>
      <c r="D24" s="67">
        <v>2</v>
      </c>
      <c r="E24" s="5">
        <v>626</v>
      </c>
      <c r="F24" s="99">
        <v>254</v>
      </c>
      <c r="G24" s="99">
        <v>172</v>
      </c>
      <c r="H24" s="5">
        <v>426</v>
      </c>
      <c r="I24" s="65">
        <v>68.05111821086261</v>
      </c>
      <c r="J24" s="37"/>
      <c r="K24" s="45"/>
      <c r="L24" s="43">
        <v>3</v>
      </c>
      <c r="M24" s="5">
        <v>389</v>
      </c>
      <c r="N24" s="3">
        <v>1</v>
      </c>
      <c r="O24" s="3">
        <v>36</v>
      </c>
      <c r="P24" s="31">
        <v>8.685446009389672</v>
      </c>
    </row>
    <row r="25" spans="1:16" ht="12.75">
      <c r="A25" s="30">
        <v>20</v>
      </c>
      <c r="B25" s="3" t="s">
        <v>186</v>
      </c>
      <c r="C25" s="64">
        <v>17123</v>
      </c>
      <c r="D25" s="67">
        <v>3</v>
      </c>
      <c r="E25" s="5">
        <v>2302</v>
      </c>
      <c r="F25" s="99">
        <v>723</v>
      </c>
      <c r="G25" s="99">
        <v>600</v>
      </c>
      <c r="H25" s="5">
        <v>1323</v>
      </c>
      <c r="I25" s="65">
        <v>57.47176368375327</v>
      </c>
      <c r="J25" s="37"/>
      <c r="K25" s="45"/>
      <c r="L25" s="43">
        <v>2</v>
      </c>
      <c r="M25" s="5">
        <v>1147</v>
      </c>
      <c r="N25" s="3">
        <v>16</v>
      </c>
      <c r="O25" s="3">
        <v>160</v>
      </c>
      <c r="P25" s="31">
        <v>13.303099017384731</v>
      </c>
    </row>
    <row r="26" spans="1:16" ht="12.75">
      <c r="A26" s="30">
        <v>21</v>
      </c>
      <c r="B26" s="3" t="s">
        <v>18</v>
      </c>
      <c r="C26" s="64">
        <v>17130</v>
      </c>
      <c r="D26" s="67">
        <v>1</v>
      </c>
      <c r="E26" s="5">
        <v>1137</v>
      </c>
      <c r="F26" s="99">
        <v>351</v>
      </c>
      <c r="G26" s="99">
        <v>157</v>
      </c>
      <c r="H26" s="5">
        <v>508</v>
      </c>
      <c r="I26" s="65">
        <v>44.67897977132806</v>
      </c>
      <c r="J26" s="37"/>
      <c r="K26" s="45"/>
      <c r="L26" s="43">
        <v>2</v>
      </c>
      <c r="M26" s="5">
        <v>408</v>
      </c>
      <c r="N26" s="3">
        <v>19</v>
      </c>
      <c r="O26" s="3">
        <v>81</v>
      </c>
      <c r="P26" s="31">
        <v>19.68503937007874</v>
      </c>
    </row>
    <row r="27" spans="1:16" ht="12.75">
      <c r="A27" s="30">
        <v>22</v>
      </c>
      <c r="B27" s="3" t="s">
        <v>19</v>
      </c>
      <c r="C27" s="64">
        <v>17130</v>
      </c>
      <c r="D27" s="67">
        <v>1</v>
      </c>
      <c r="E27" s="5">
        <v>839</v>
      </c>
      <c r="F27" s="99">
        <v>330</v>
      </c>
      <c r="G27" s="99">
        <v>274</v>
      </c>
      <c r="H27" s="5">
        <v>604</v>
      </c>
      <c r="I27" s="65">
        <v>71.99046483909416</v>
      </c>
      <c r="J27" s="37"/>
      <c r="K27" s="45"/>
      <c r="L27" s="43">
        <v>3</v>
      </c>
      <c r="M27" s="5">
        <v>569</v>
      </c>
      <c r="N27" s="3">
        <v>2</v>
      </c>
      <c r="O27" s="3">
        <v>33</v>
      </c>
      <c r="P27" s="31">
        <v>5.7947019867549665</v>
      </c>
    </row>
    <row r="28" spans="1:16" ht="12.75">
      <c r="A28" s="30">
        <v>23</v>
      </c>
      <c r="B28" s="3" t="s">
        <v>20</v>
      </c>
      <c r="C28" s="64">
        <v>17123</v>
      </c>
      <c r="D28" s="67">
        <v>2</v>
      </c>
      <c r="E28" s="5">
        <v>1379</v>
      </c>
      <c r="F28" s="99">
        <v>360</v>
      </c>
      <c r="G28" s="99">
        <v>215</v>
      </c>
      <c r="H28" s="5">
        <v>575</v>
      </c>
      <c r="I28" s="65">
        <v>41.69688179840464</v>
      </c>
      <c r="J28" s="37"/>
      <c r="K28" s="45"/>
      <c r="L28" s="43">
        <v>2</v>
      </c>
      <c r="M28" s="5">
        <v>531</v>
      </c>
      <c r="N28" s="3">
        <v>8</v>
      </c>
      <c r="O28" s="3">
        <v>36</v>
      </c>
      <c r="P28" s="31">
        <v>7.652173913043478</v>
      </c>
    </row>
    <row r="29" spans="1:16" ht="12.75">
      <c r="A29" s="30">
        <v>24</v>
      </c>
      <c r="B29" s="3" t="s">
        <v>21</v>
      </c>
      <c r="C29" s="64">
        <v>17130</v>
      </c>
      <c r="D29" s="67">
        <v>1</v>
      </c>
      <c r="E29" s="5">
        <v>331</v>
      </c>
      <c r="F29" s="99">
        <v>121</v>
      </c>
      <c r="G29" s="99">
        <v>131</v>
      </c>
      <c r="H29" s="5">
        <v>252</v>
      </c>
      <c r="I29" s="65">
        <v>76.13293051359517</v>
      </c>
      <c r="J29" s="37"/>
      <c r="K29" s="45"/>
      <c r="L29" s="43">
        <v>2</v>
      </c>
      <c r="M29" s="5">
        <v>252</v>
      </c>
      <c r="N29" s="3">
        <v>0</v>
      </c>
      <c r="O29" s="3">
        <v>0</v>
      </c>
      <c r="P29" s="31">
        <v>0</v>
      </c>
    </row>
    <row r="30" spans="1:16" ht="12.75">
      <c r="A30" s="30">
        <v>25</v>
      </c>
      <c r="B30" s="3" t="s">
        <v>22</v>
      </c>
      <c r="C30" s="64">
        <v>17123</v>
      </c>
      <c r="D30" s="67">
        <v>1</v>
      </c>
      <c r="E30" s="5">
        <v>265</v>
      </c>
      <c r="F30" s="99">
        <v>82</v>
      </c>
      <c r="G30" s="99">
        <v>62</v>
      </c>
      <c r="H30" s="5">
        <v>144</v>
      </c>
      <c r="I30" s="65">
        <v>54.339622641509436</v>
      </c>
      <c r="J30" s="37"/>
      <c r="K30" s="45"/>
      <c r="L30" s="43">
        <v>2</v>
      </c>
      <c r="M30" s="5">
        <v>127</v>
      </c>
      <c r="N30" s="3">
        <v>1</v>
      </c>
      <c r="O30" s="3">
        <v>16</v>
      </c>
      <c r="P30" s="31">
        <v>11.805555555555555</v>
      </c>
    </row>
    <row r="31" spans="1:16" ht="12.75">
      <c r="A31" s="30">
        <v>26</v>
      </c>
      <c r="B31" s="3" t="s">
        <v>23</v>
      </c>
      <c r="C31" s="64">
        <v>17130</v>
      </c>
      <c r="D31" s="67">
        <v>1</v>
      </c>
      <c r="E31" s="5">
        <v>378</v>
      </c>
      <c r="F31" s="99">
        <v>147</v>
      </c>
      <c r="G31" s="99">
        <v>110</v>
      </c>
      <c r="H31" s="5">
        <v>257</v>
      </c>
      <c r="I31" s="65">
        <v>67.98941798941799</v>
      </c>
      <c r="J31" s="37"/>
      <c r="K31" s="45"/>
      <c r="L31" s="43">
        <v>3</v>
      </c>
      <c r="M31" s="5">
        <v>222</v>
      </c>
      <c r="N31" s="3">
        <v>2</v>
      </c>
      <c r="O31" s="3">
        <v>33</v>
      </c>
      <c r="P31" s="31">
        <v>13.618677042801556</v>
      </c>
    </row>
    <row r="32" spans="1:16" ht="12.75">
      <c r="A32" s="30">
        <v>27</v>
      </c>
      <c r="B32" s="3" t="s">
        <v>187</v>
      </c>
      <c r="C32" s="64">
        <v>17123</v>
      </c>
      <c r="D32" s="67">
        <v>1</v>
      </c>
      <c r="E32" s="5">
        <v>964</v>
      </c>
      <c r="F32" s="99">
        <v>374</v>
      </c>
      <c r="G32" s="99">
        <v>298</v>
      </c>
      <c r="H32" s="5">
        <v>672</v>
      </c>
      <c r="I32" s="65">
        <v>69.70954356846472</v>
      </c>
      <c r="J32" s="37"/>
      <c r="K32" s="45"/>
      <c r="L32" s="43">
        <v>2</v>
      </c>
      <c r="M32" s="5">
        <v>626</v>
      </c>
      <c r="N32" s="3">
        <v>12</v>
      </c>
      <c r="O32" s="3">
        <v>34</v>
      </c>
      <c r="P32" s="31">
        <v>6.845238095238096</v>
      </c>
    </row>
    <row r="33" spans="1:16" ht="12.75">
      <c r="A33" s="30">
        <v>28</v>
      </c>
      <c r="B33" s="3" t="s">
        <v>24</v>
      </c>
      <c r="C33" s="64">
        <v>17123</v>
      </c>
      <c r="D33" s="67">
        <v>1</v>
      </c>
      <c r="E33" s="5">
        <v>631</v>
      </c>
      <c r="F33" s="99">
        <v>142</v>
      </c>
      <c r="G33" s="99">
        <v>75</v>
      </c>
      <c r="H33" s="5">
        <v>217</v>
      </c>
      <c r="I33" s="65">
        <v>34.389857369255154</v>
      </c>
      <c r="J33" s="37"/>
      <c r="K33" s="45"/>
      <c r="L33" s="43">
        <v>2</v>
      </c>
      <c r="M33" s="5">
        <v>214</v>
      </c>
      <c r="N33" s="3">
        <v>1</v>
      </c>
      <c r="O33" s="3">
        <v>2</v>
      </c>
      <c r="P33" s="31">
        <v>1.3824884792626728</v>
      </c>
    </row>
    <row r="34" spans="1:16" ht="12.75">
      <c r="A34" s="30">
        <v>29</v>
      </c>
      <c r="B34" s="3" t="s">
        <v>188</v>
      </c>
      <c r="C34" s="99"/>
      <c r="D34" s="99"/>
      <c r="E34" s="99"/>
      <c r="F34" s="99"/>
      <c r="G34" s="99"/>
      <c r="H34" s="99"/>
      <c r="I34" s="99"/>
      <c r="J34" s="108"/>
      <c r="K34" s="45"/>
      <c r="L34" s="99"/>
      <c r="M34" s="99">
        <v>0</v>
      </c>
      <c r="N34" s="99"/>
      <c r="O34" s="99">
        <v>0</v>
      </c>
      <c r="P34" s="99" t="e">
        <v>#DIV/0!</v>
      </c>
    </row>
    <row r="35" spans="1:16" ht="12.75">
      <c r="A35" s="30">
        <v>30</v>
      </c>
      <c r="B35" s="3" t="s">
        <v>26</v>
      </c>
      <c r="C35" s="64">
        <v>17130</v>
      </c>
      <c r="D35" s="67">
        <v>1</v>
      </c>
      <c r="E35" s="5">
        <v>775</v>
      </c>
      <c r="F35" s="99">
        <v>288</v>
      </c>
      <c r="G35" s="99">
        <v>248</v>
      </c>
      <c r="H35" s="5">
        <v>536</v>
      </c>
      <c r="I35" s="65">
        <v>69.16129032258065</v>
      </c>
      <c r="J35" s="37"/>
      <c r="K35" s="45"/>
      <c r="L35" s="43">
        <v>2</v>
      </c>
      <c r="M35" s="5">
        <v>502</v>
      </c>
      <c r="N35" s="3">
        <v>3</v>
      </c>
      <c r="O35" s="3">
        <v>31</v>
      </c>
      <c r="P35" s="31">
        <v>6.343283582089552</v>
      </c>
    </row>
    <row r="36" spans="1:16" ht="12.75">
      <c r="A36" s="30">
        <v>31</v>
      </c>
      <c r="B36" s="3" t="s">
        <v>27</v>
      </c>
      <c r="C36" s="64">
        <v>17130</v>
      </c>
      <c r="D36" s="67">
        <v>1</v>
      </c>
      <c r="E36" s="5">
        <v>799</v>
      </c>
      <c r="F36" s="99">
        <v>321</v>
      </c>
      <c r="G36" s="99">
        <v>240</v>
      </c>
      <c r="H36" s="5">
        <v>561</v>
      </c>
      <c r="I36" s="65">
        <v>70.2127659574468</v>
      </c>
      <c r="J36" s="37"/>
      <c r="K36" s="45"/>
      <c r="L36" s="43">
        <v>3</v>
      </c>
      <c r="M36" s="5">
        <v>427</v>
      </c>
      <c r="N36" s="3">
        <v>3</v>
      </c>
      <c r="O36" s="3">
        <v>131</v>
      </c>
      <c r="P36" s="31">
        <v>23.885918003565063</v>
      </c>
    </row>
    <row r="37" spans="1:16" ht="12.75">
      <c r="A37" s="30">
        <v>32</v>
      </c>
      <c r="B37" s="3" t="s">
        <v>189</v>
      </c>
      <c r="C37" s="64">
        <v>17123</v>
      </c>
      <c r="D37" s="67">
        <v>1</v>
      </c>
      <c r="E37" s="5">
        <v>130</v>
      </c>
      <c r="F37" s="99">
        <v>45</v>
      </c>
      <c r="G37" s="99">
        <v>40</v>
      </c>
      <c r="H37" s="5">
        <v>85</v>
      </c>
      <c r="I37" s="65">
        <v>65.38461538461539</v>
      </c>
      <c r="J37" s="37"/>
      <c r="K37" s="45"/>
      <c r="L37" s="43">
        <v>2</v>
      </c>
      <c r="M37" s="5">
        <v>84</v>
      </c>
      <c r="N37" s="3">
        <v>1</v>
      </c>
      <c r="O37" s="3">
        <v>0</v>
      </c>
      <c r="P37" s="31">
        <v>1.1764705882352942</v>
      </c>
    </row>
    <row r="38" spans="1:16" ht="12.75">
      <c r="A38" s="30">
        <v>33</v>
      </c>
      <c r="B38" s="3" t="s">
        <v>28</v>
      </c>
      <c r="C38" s="64">
        <v>17123</v>
      </c>
      <c r="D38" s="67">
        <v>1</v>
      </c>
      <c r="E38" s="5">
        <v>585</v>
      </c>
      <c r="F38" s="99">
        <v>186</v>
      </c>
      <c r="G38" s="99">
        <v>177</v>
      </c>
      <c r="H38" s="5">
        <v>363</v>
      </c>
      <c r="I38" s="65">
        <v>62.05128205128205</v>
      </c>
      <c r="J38" s="37"/>
      <c r="K38" s="45"/>
      <c r="L38" s="43">
        <v>2</v>
      </c>
      <c r="M38" s="5">
        <v>340</v>
      </c>
      <c r="N38" s="3">
        <v>4</v>
      </c>
      <c r="O38" s="3">
        <v>19</v>
      </c>
      <c r="P38" s="31">
        <v>6.336088154269973</v>
      </c>
    </row>
    <row r="39" spans="1:16" ht="12.75">
      <c r="A39" s="30">
        <v>34</v>
      </c>
      <c r="B39" s="3" t="s">
        <v>190</v>
      </c>
      <c r="C39" s="64">
        <v>17123</v>
      </c>
      <c r="D39" s="67">
        <v>1</v>
      </c>
      <c r="E39" s="5">
        <v>581</v>
      </c>
      <c r="F39" s="99">
        <v>189</v>
      </c>
      <c r="G39" s="99">
        <v>166</v>
      </c>
      <c r="H39" s="5">
        <v>355</v>
      </c>
      <c r="I39" s="65">
        <v>61.10154905335629</v>
      </c>
      <c r="J39" s="37"/>
      <c r="K39" s="45"/>
      <c r="L39" s="43">
        <v>3</v>
      </c>
      <c r="M39" s="5">
        <v>320</v>
      </c>
      <c r="N39" s="3">
        <v>4</v>
      </c>
      <c r="O39" s="3">
        <v>31</v>
      </c>
      <c r="P39" s="31">
        <v>9.859154929577464</v>
      </c>
    </row>
    <row r="40" spans="1:16" ht="12.75">
      <c r="A40" s="30">
        <v>35</v>
      </c>
      <c r="B40" s="3" t="s">
        <v>29</v>
      </c>
      <c r="C40" s="64">
        <v>17130</v>
      </c>
      <c r="D40" s="67">
        <v>2</v>
      </c>
      <c r="E40" s="5">
        <v>466</v>
      </c>
      <c r="F40" s="99">
        <v>151</v>
      </c>
      <c r="G40" s="99">
        <v>165</v>
      </c>
      <c r="H40" s="5">
        <v>316</v>
      </c>
      <c r="I40" s="65">
        <v>67.81115879828327</v>
      </c>
      <c r="J40" s="37"/>
      <c r="K40" s="45"/>
      <c r="L40" s="43">
        <v>4</v>
      </c>
      <c r="M40" s="5">
        <v>296</v>
      </c>
      <c r="N40" s="3">
        <v>1</v>
      </c>
      <c r="O40" s="3">
        <v>19</v>
      </c>
      <c r="P40" s="31">
        <v>6.329113924050633</v>
      </c>
    </row>
    <row r="41" spans="1:16" ht="12.75">
      <c r="A41" s="30">
        <v>36</v>
      </c>
      <c r="B41" s="3" t="s">
        <v>30</v>
      </c>
      <c r="C41" s="64">
        <v>17123</v>
      </c>
      <c r="D41" s="67">
        <v>2</v>
      </c>
      <c r="E41" s="5">
        <v>811</v>
      </c>
      <c r="F41" s="99">
        <v>300</v>
      </c>
      <c r="G41" s="99">
        <v>329</v>
      </c>
      <c r="H41" s="5">
        <v>629</v>
      </c>
      <c r="I41" s="65">
        <v>77.55856966707768</v>
      </c>
      <c r="J41" s="37"/>
      <c r="K41" s="45"/>
      <c r="L41" s="43">
        <v>2</v>
      </c>
      <c r="M41" s="5">
        <v>618</v>
      </c>
      <c r="N41" s="3">
        <v>2</v>
      </c>
      <c r="O41" s="3">
        <v>9</v>
      </c>
      <c r="P41" s="31">
        <v>1.7488076311605723</v>
      </c>
    </row>
    <row r="42" spans="1:16" ht="12.75">
      <c r="A42" s="30">
        <v>37</v>
      </c>
      <c r="B42" s="3" t="s">
        <v>31</v>
      </c>
      <c r="C42" s="64">
        <v>17123</v>
      </c>
      <c r="D42" s="67">
        <v>1</v>
      </c>
      <c r="E42" s="5">
        <v>712</v>
      </c>
      <c r="F42" s="99">
        <v>201</v>
      </c>
      <c r="G42" s="99">
        <v>110</v>
      </c>
      <c r="H42" s="5">
        <v>311</v>
      </c>
      <c r="I42" s="65">
        <v>43.67977528089887</v>
      </c>
      <c r="J42" s="37"/>
      <c r="K42" s="45"/>
      <c r="L42" s="43">
        <v>2</v>
      </c>
      <c r="M42" s="5">
        <v>264</v>
      </c>
      <c r="N42" s="3">
        <v>5</v>
      </c>
      <c r="O42" s="3">
        <v>42</v>
      </c>
      <c r="P42" s="31">
        <v>15.112540192926044</v>
      </c>
    </row>
    <row r="43" spans="1:16" ht="12.75">
      <c r="A43" s="30">
        <v>38</v>
      </c>
      <c r="B43" s="3" t="s">
        <v>191</v>
      </c>
      <c r="C43" s="64">
        <v>17130</v>
      </c>
      <c r="D43" s="67">
        <v>1</v>
      </c>
      <c r="E43" s="5">
        <v>291</v>
      </c>
      <c r="F43" s="99">
        <v>121</v>
      </c>
      <c r="G43" s="99">
        <v>99</v>
      </c>
      <c r="H43" s="5">
        <v>220</v>
      </c>
      <c r="I43" s="65">
        <v>75.60137457044674</v>
      </c>
      <c r="J43" s="37"/>
      <c r="K43" s="45"/>
      <c r="L43" s="43">
        <v>3</v>
      </c>
      <c r="M43" s="5">
        <v>201</v>
      </c>
      <c r="N43" s="3">
        <v>3</v>
      </c>
      <c r="O43" s="3">
        <v>16</v>
      </c>
      <c r="P43" s="31">
        <v>8.636363636363637</v>
      </c>
    </row>
    <row r="44" spans="1:16" ht="12.75">
      <c r="A44" s="30">
        <v>39</v>
      </c>
      <c r="B44" s="3" t="s">
        <v>192</v>
      </c>
      <c r="C44" s="64">
        <v>17123</v>
      </c>
      <c r="D44" s="67">
        <v>1</v>
      </c>
      <c r="E44" s="5">
        <v>101</v>
      </c>
      <c r="F44" s="99">
        <v>38</v>
      </c>
      <c r="G44" s="99">
        <v>29</v>
      </c>
      <c r="H44" s="5">
        <v>67</v>
      </c>
      <c r="I44" s="65">
        <v>66.33663366336634</v>
      </c>
      <c r="J44" s="37"/>
      <c r="K44" s="45"/>
      <c r="L44" s="43">
        <v>2</v>
      </c>
      <c r="M44" s="5">
        <v>64</v>
      </c>
      <c r="N44" s="3">
        <v>0</v>
      </c>
      <c r="O44" s="3">
        <v>3</v>
      </c>
      <c r="P44" s="31">
        <v>4.477611940298507</v>
      </c>
    </row>
    <row r="45" spans="1:16" ht="12.75">
      <c r="A45" s="30">
        <v>40</v>
      </c>
      <c r="B45" s="3" t="s">
        <v>193</v>
      </c>
      <c r="C45" s="64">
        <v>17130</v>
      </c>
      <c r="D45" s="67">
        <v>1</v>
      </c>
      <c r="E45" s="5">
        <v>1148</v>
      </c>
      <c r="F45" s="99">
        <v>425</v>
      </c>
      <c r="G45" s="99">
        <v>308</v>
      </c>
      <c r="H45" s="5">
        <v>733</v>
      </c>
      <c r="I45" s="65">
        <v>63.85017421602788</v>
      </c>
      <c r="J45" s="37"/>
      <c r="K45" s="45"/>
      <c r="L45" s="43">
        <v>3</v>
      </c>
      <c r="M45" s="5">
        <v>675</v>
      </c>
      <c r="N45" s="3">
        <v>15</v>
      </c>
      <c r="O45" s="3">
        <v>43</v>
      </c>
      <c r="P45" s="31">
        <v>7.91268758526603</v>
      </c>
    </row>
    <row r="46" spans="1:16" ht="12.75">
      <c r="A46" s="30">
        <v>41</v>
      </c>
      <c r="B46" s="3" t="s">
        <v>194</v>
      </c>
      <c r="C46" s="64">
        <v>17130</v>
      </c>
      <c r="D46" s="67">
        <v>1</v>
      </c>
      <c r="E46" s="5">
        <v>724</v>
      </c>
      <c r="F46" s="99">
        <v>269</v>
      </c>
      <c r="G46" s="99">
        <v>207</v>
      </c>
      <c r="H46" s="5">
        <v>476</v>
      </c>
      <c r="I46" s="65">
        <v>65.74585635359117</v>
      </c>
      <c r="J46" s="37"/>
      <c r="K46" s="45"/>
      <c r="L46" s="43">
        <v>4</v>
      </c>
      <c r="M46" s="5">
        <v>447</v>
      </c>
      <c r="N46" s="3">
        <v>4</v>
      </c>
      <c r="O46" s="3">
        <v>25</v>
      </c>
      <c r="P46" s="31">
        <v>6.092436974789916</v>
      </c>
    </row>
    <row r="47" spans="1:16" ht="12.75">
      <c r="A47" s="30">
        <v>42</v>
      </c>
      <c r="B47" s="3" t="s">
        <v>32</v>
      </c>
      <c r="C47" s="64">
        <v>17123</v>
      </c>
      <c r="D47" s="67">
        <v>1</v>
      </c>
      <c r="E47" s="5">
        <v>426</v>
      </c>
      <c r="F47" s="99">
        <v>138</v>
      </c>
      <c r="G47" s="99">
        <v>130</v>
      </c>
      <c r="H47" s="5">
        <v>268</v>
      </c>
      <c r="I47" s="65">
        <v>62.91079812206573</v>
      </c>
      <c r="J47" s="37"/>
      <c r="K47" s="45"/>
      <c r="L47" s="43">
        <v>4</v>
      </c>
      <c r="M47" s="5">
        <v>234</v>
      </c>
      <c r="N47" s="3">
        <v>3</v>
      </c>
      <c r="O47" s="3">
        <v>31</v>
      </c>
      <c r="P47" s="31">
        <v>12.686567164179104</v>
      </c>
    </row>
    <row r="48" spans="1:16" ht="12.75">
      <c r="A48" s="30">
        <v>43</v>
      </c>
      <c r="B48" s="3" t="s">
        <v>33</v>
      </c>
      <c r="C48" s="64">
        <v>17123</v>
      </c>
      <c r="D48" s="67">
        <v>2</v>
      </c>
      <c r="E48" s="5">
        <v>1110</v>
      </c>
      <c r="F48" s="99">
        <v>244</v>
      </c>
      <c r="G48" s="99">
        <v>109</v>
      </c>
      <c r="H48" s="5">
        <v>353</v>
      </c>
      <c r="I48" s="65">
        <v>31.801801801801805</v>
      </c>
      <c r="J48" s="37"/>
      <c r="K48" s="45"/>
      <c r="L48" s="43">
        <v>3</v>
      </c>
      <c r="M48" s="5">
        <v>317</v>
      </c>
      <c r="N48" s="3">
        <v>11</v>
      </c>
      <c r="O48" s="3">
        <v>25</v>
      </c>
      <c r="P48" s="31">
        <v>10.198300283286118</v>
      </c>
    </row>
    <row r="49" spans="1:16" ht="12.75">
      <c r="A49" s="30">
        <v>44</v>
      </c>
      <c r="B49" s="3" t="s">
        <v>34</v>
      </c>
      <c r="C49" s="64">
        <v>17130</v>
      </c>
      <c r="D49" s="67">
        <v>2</v>
      </c>
      <c r="E49" s="5">
        <v>951</v>
      </c>
      <c r="F49" s="99">
        <v>279</v>
      </c>
      <c r="G49" s="99">
        <v>161</v>
      </c>
      <c r="H49" s="5">
        <v>440</v>
      </c>
      <c r="I49" s="65">
        <v>46.267087276551</v>
      </c>
      <c r="J49" s="37"/>
      <c r="K49" s="45"/>
      <c r="L49" s="43">
        <v>2</v>
      </c>
      <c r="M49" s="5">
        <v>426</v>
      </c>
      <c r="N49" s="3">
        <v>0</v>
      </c>
      <c r="O49" s="3">
        <v>14</v>
      </c>
      <c r="P49" s="31">
        <v>3.1818181818181817</v>
      </c>
    </row>
    <row r="50" spans="1:16" ht="12.75">
      <c r="A50" s="30">
        <v>45</v>
      </c>
      <c r="B50" s="3" t="s">
        <v>35</v>
      </c>
      <c r="C50" s="64">
        <v>17123</v>
      </c>
      <c r="D50" s="67">
        <v>2</v>
      </c>
      <c r="E50" s="5">
        <v>1230</v>
      </c>
      <c r="F50" s="99">
        <v>410</v>
      </c>
      <c r="G50" s="99">
        <v>323</v>
      </c>
      <c r="H50" s="5">
        <v>733</v>
      </c>
      <c r="I50" s="65">
        <v>59.59349593495935</v>
      </c>
      <c r="J50" s="37"/>
      <c r="K50" s="45"/>
      <c r="L50" s="43">
        <v>2</v>
      </c>
      <c r="M50" s="5">
        <v>680</v>
      </c>
      <c r="N50" s="3">
        <v>10</v>
      </c>
      <c r="O50" s="3">
        <v>43</v>
      </c>
      <c r="P50" s="31">
        <v>7.230559345156889</v>
      </c>
    </row>
    <row r="51" spans="1:16" ht="12.75">
      <c r="A51" s="30">
        <v>46</v>
      </c>
      <c r="B51" s="3" t="s">
        <v>36</v>
      </c>
      <c r="C51" s="64">
        <v>17130</v>
      </c>
      <c r="D51" s="67">
        <v>2</v>
      </c>
      <c r="E51" s="5">
        <v>201</v>
      </c>
      <c r="F51" s="99">
        <v>70</v>
      </c>
      <c r="G51" s="99">
        <v>43</v>
      </c>
      <c r="H51" s="5">
        <v>113</v>
      </c>
      <c r="I51" s="65">
        <v>56.21890547263681</v>
      </c>
      <c r="J51" s="37"/>
      <c r="K51" s="45"/>
      <c r="L51" s="43">
        <v>2</v>
      </c>
      <c r="M51" s="5">
        <v>112</v>
      </c>
      <c r="N51" s="3">
        <v>0</v>
      </c>
      <c r="O51" s="3">
        <v>1</v>
      </c>
      <c r="P51" s="31">
        <v>0.8849557522123894</v>
      </c>
    </row>
    <row r="52" spans="1:16" ht="12.75">
      <c r="A52" s="30">
        <v>47</v>
      </c>
      <c r="B52" s="3" t="s">
        <v>37</v>
      </c>
      <c r="C52" s="64">
        <v>17130</v>
      </c>
      <c r="D52" s="67">
        <v>1</v>
      </c>
      <c r="E52" s="5">
        <v>134</v>
      </c>
      <c r="F52" s="99">
        <v>52</v>
      </c>
      <c r="G52" s="99">
        <v>43</v>
      </c>
      <c r="H52" s="5">
        <v>95</v>
      </c>
      <c r="I52" s="65">
        <v>70.8955223880597</v>
      </c>
      <c r="J52" s="37"/>
      <c r="K52" s="45"/>
      <c r="L52" s="43">
        <v>3</v>
      </c>
      <c r="M52" s="5">
        <v>86</v>
      </c>
      <c r="N52" s="3">
        <v>0</v>
      </c>
      <c r="O52" s="3">
        <v>9</v>
      </c>
      <c r="P52" s="31">
        <v>9.473684210526317</v>
      </c>
    </row>
    <row r="53" spans="1:16" ht="12.75">
      <c r="A53" s="30">
        <v>48</v>
      </c>
      <c r="B53" s="3" t="s">
        <v>38</v>
      </c>
      <c r="C53" s="64">
        <v>17123</v>
      </c>
      <c r="D53" s="67">
        <v>1</v>
      </c>
      <c r="E53" s="5">
        <v>538</v>
      </c>
      <c r="F53" s="99">
        <v>122</v>
      </c>
      <c r="G53" s="99">
        <v>78</v>
      </c>
      <c r="H53" s="5">
        <v>200</v>
      </c>
      <c r="I53" s="65">
        <v>37.174721189591075</v>
      </c>
      <c r="J53" s="37"/>
      <c r="K53" s="45"/>
      <c r="L53" s="43">
        <v>3</v>
      </c>
      <c r="M53" s="5">
        <v>184</v>
      </c>
      <c r="N53" s="3">
        <v>4</v>
      </c>
      <c r="O53" s="3">
        <v>12</v>
      </c>
      <c r="P53" s="31">
        <v>8</v>
      </c>
    </row>
    <row r="54" spans="1:16" ht="12.75">
      <c r="A54" s="30">
        <v>49</v>
      </c>
      <c r="B54" s="3" t="s">
        <v>39</v>
      </c>
      <c r="C54" s="64">
        <v>17130</v>
      </c>
      <c r="D54" s="67">
        <v>1</v>
      </c>
      <c r="E54" s="5">
        <v>427</v>
      </c>
      <c r="F54" s="99">
        <v>182</v>
      </c>
      <c r="G54" s="99">
        <v>172</v>
      </c>
      <c r="H54" s="5">
        <v>354</v>
      </c>
      <c r="I54" s="65">
        <v>82.90398126463701</v>
      </c>
      <c r="J54" s="37"/>
      <c r="K54" s="45"/>
      <c r="L54" s="43">
        <v>3</v>
      </c>
      <c r="M54" s="5">
        <v>336</v>
      </c>
      <c r="N54" s="3">
        <v>0</v>
      </c>
      <c r="O54" s="3">
        <v>18</v>
      </c>
      <c r="P54" s="31">
        <v>5.084745762711865</v>
      </c>
    </row>
    <row r="55" spans="1:16" ht="12.75">
      <c r="A55" s="30">
        <v>50</v>
      </c>
      <c r="B55" s="3" t="s">
        <v>40</v>
      </c>
      <c r="C55" s="64">
        <v>17221</v>
      </c>
      <c r="D55" s="67">
        <v>1</v>
      </c>
      <c r="E55" s="5">
        <v>323</v>
      </c>
      <c r="F55" s="99">
        <v>96</v>
      </c>
      <c r="G55" s="99">
        <v>24</v>
      </c>
      <c r="H55" s="5">
        <v>120</v>
      </c>
      <c r="I55" s="65">
        <v>37.15170278637771</v>
      </c>
      <c r="J55" s="37"/>
      <c r="K55" s="45"/>
      <c r="L55" s="43">
        <v>4</v>
      </c>
      <c r="M55" s="5">
        <v>109</v>
      </c>
      <c r="N55" s="3">
        <v>4</v>
      </c>
      <c r="O55" s="3">
        <v>7</v>
      </c>
      <c r="P55" s="31">
        <v>9.166666666666666</v>
      </c>
    </row>
    <row r="56" spans="1:16" ht="12.75">
      <c r="A56" s="30">
        <v>51</v>
      </c>
      <c r="B56" s="3" t="s">
        <v>41</v>
      </c>
      <c r="C56" s="64">
        <v>17123</v>
      </c>
      <c r="D56" s="67">
        <v>1</v>
      </c>
      <c r="E56" s="5">
        <v>296</v>
      </c>
      <c r="F56" s="99">
        <v>123</v>
      </c>
      <c r="G56" s="99">
        <v>119</v>
      </c>
      <c r="H56" s="5">
        <v>242</v>
      </c>
      <c r="I56" s="65">
        <v>81.75675675675676</v>
      </c>
      <c r="J56" s="37"/>
      <c r="K56" s="45"/>
      <c r="L56" s="43">
        <v>3</v>
      </c>
      <c r="M56" s="5">
        <v>190</v>
      </c>
      <c r="N56" s="3">
        <v>2</v>
      </c>
      <c r="O56" s="3">
        <v>50</v>
      </c>
      <c r="P56" s="31">
        <v>21.487603305785125</v>
      </c>
    </row>
    <row r="57" spans="1:16" ht="12.75">
      <c r="A57" s="30">
        <v>52</v>
      </c>
      <c r="B57" s="3" t="s">
        <v>42</v>
      </c>
      <c r="C57" s="64">
        <v>17123</v>
      </c>
      <c r="D57" s="67">
        <v>3</v>
      </c>
      <c r="E57" s="5">
        <v>1634</v>
      </c>
      <c r="F57" s="99">
        <v>499</v>
      </c>
      <c r="G57" s="99">
        <v>357</v>
      </c>
      <c r="H57" s="5">
        <v>856</v>
      </c>
      <c r="I57" s="65">
        <v>52.38678090575275</v>
      </c>
      <c r="J57" s="37"/>
      <c r="K57" s="45"/>
      <c r="L57" s="43">
        <v>5</v>
      </c>
      <c r="M57" s="5">
        <v>819</v>
      </c>
      <c r="N57" s="3">
        <v>6</v>
      </c>
      <c r="O57" s="3">
        <v>31</v>
      </c>
      <c r="P57" s="31">
        <v>4.322429906542056</v>
      </c>
    </row>
    <row r="58" spans="1:16" ht="12.75">
      <c r="A58" s="30">
        <v>53</v>
      </c>
      <c r="B58" s="3" t="s">
        <v>195</v>
      </c>
      <c r="C58" s="64">
        <v>17130</v>
      </c>
      <c r="D58" s="67">
        <v>3</v>
      </c>
      <c r="E58" s="5">
        <v>451</v>
      </c>
      <c r="F58" s="99">
        <v>136</v>
      </c>
      <c r="G58" s="99">
        <v>59</v>
      </c>
      <c r="H58" s="5">
        <v>195</v>
      </c>
      <c r="I58" s="65">
        <v>43.23725055432372</v>
      </c>
      <c r="J58" s="37"/>
      <c r="K58" s="45"/>
      <c r="L58" s="43">
        <v>3</v>
      </c>
      <c r="M58" s="5">
        <v>167</v>
      </c>
      <c r="N58" s="3">
        <v>3</v>
      </c>
      <c r="O58" s="3">
        <v>25</v>
      </c>
      <c r="P58" s="31">
        <v>14.358974358974358</v>
      </c>
    </row>
    <row r="59" spans="1:16" ht="12.75">
      <c r="A59" s="30">
        <v>54</v>
      </c>
      <c r="B59" s="3" t="s">
        <v>43</v>
      </c>
      <c r="C59" s="64">
        <v>17130</v>
      </c>
      <c r="D59" s="67">
        <v>1</v>
      </c>
      <c r="E59" s="5">
        <v>1441</v>
      </c>
      <c r="F59" s="99">
        <v>511</v>
      </c>
      <c r="G59" s="99">
        <v>386</v>
      </c>
      <c r="H59" s="5">
        <v>897</v>
      </c>
      <c r="I59" s="65">
        <v>62.248438584316446</v>
      </c>
      <c r="J59" s="37"/>
      <c r="K59" s="45"/>
      <c r="L59" s="43">
        <v>5</v>
      </c>
      <c r="M59" s="5">
        <v>800</v>
      </c>
      <c r="N59" s="3">
        <v>12</v>
      </c>
      <c r="O59" s="3">
        <v>85</v>
      </c>
      <c r="P59" s="31">
        <v>10.813823857302118</v>
      </c>
    </row>
    <row r="60" spans="1:16" ht="12.75">
      <c r="A60" s="30">
        <v>55</v>
      </c>
      <c r="B60" s="3" t="s">
        <v>196</v>
      </c>
      <c r="C60" s="64">
        <v>17130</v>
      </c>
      <c r="D60" s="67">
        <v>2</v>
      </c>
      <c r="E60" s="5">
        <v>94</v>
      </c>
      <c r="F60" s="99">
        <v>35</v>
      </c>
      <c r="G60" s="99">
        <v>32</v>
      </c>
      <c r="H60" s="5">
        <v>67</v>
      </c>
      <c r="I60" s="65">
        <v>71.27659574468085</v>
      </c>
      <c r="J60" s="37"/>
      <c r="K60" s="45"/>
      <c r="L60" s="43">
        <v>2</v>
      </c>
      <c r="M60" s="5">
        <v>67</v>
      </c>
      <c r="N60" s="3">
        <v>0</v>
      </c>
      <c r="O60" s="3">
        <v>0</v>
      </c>
      <c r="P60" s="31">
        <v>0</v>
      </c>
    </row>
    <row r="61" spans="1:16" ht="12.75">
      <c r="A61" s="30">
        <v>56</v>
      </c>
      <c r="B61" s="3" t="s">
        <v>197</v>
      </c>
      <c r="C61" s="64">
        <v>17130</v>
      </c>
      <c r="D61" s="67">
        <v>1</v>
      </c>
      <c r="E61" s="5">
        <v>252</v>
      </c>
      <c r="F61" s="99">
        <v>88</v>
      </c>
      <c r="G61" s="99">
        <v>71</v>
      </c>
      <c r="H61" s="5">
        <v>159</v>
      </c>
      <c r="I61" s="65">
        <v>63.095238095238095</v>
      </c>
      <c r="J61" s="37"/>
      <c r="K61" s="45"/>
      <c r="L61" s="43">
        <v>2</v>
      </c>
      <c r="M61" s="5">
        <v>115</v>
      </c>
      <c r="N61" s="3">
        <v>1</v>
      </c>
      <c r="O61" s="3">
        <v>43</v>
      </c>
      <c r="P61" s="31">
        <v>27.67295597484277</v>
      </c>
    </row>
    <row r="62" spans="1:16" ht="12.75">
      <c r="A62" s="30">
        <v>57</v>
      </c>
      <c r="B62" s="3" t="s">
        <v>44</v>
      </c>
      <c r="C62" s="64">
        <v>17130</v>
      </c>
      <c r="D62" s="67">
        <v>1</v>
      </c>
      <c r="E62" s="5">
        <v>311</v>
      </c>
      <c r="F62" s="99">
        <v>121</v>
      </c>
      <c r="G62" s="99">
        <v>105</v>
      </c>
      <c r="H62" s="5">
        <v>226</v>
      </c>
      <c r="I62" s="65">
        <v>72.66881028938906</v>
      </c>
      <c r="J62" s="37"/>
      <c r="K62" s="45"/>
      <c r="L62" s="43">
        <v>2</v>
      </c>
      <c r="M62" s="5">
        <v>191</v>
      </c>
      <c r="N62" s="3">
        <v>2</v>
      </c>
      <c r="O62" s="3">
        <v>33</v>
      </c>
      <c r="P62" s="31">
        <v>15.486725663716813</v>
      </c>
    </row>
    <row r="63" spans="1:16" ht="12.75">
      <c r="A63" s="30">
        <v>58</v>
      </c>
      <c r="B63" s="3" t="s">
        <v>45</v>
      </c>
      <c r="C63" s="64">
        <v>17130</v>
      </c>
      <c r="D63" s="67">
        <v>1</v>
      </c>
      <c r="E63" s="5">
        <v>1083</v>
      </c>
      <c r="F63" s="99">
        <v>374</v>
      </c>
      <c r="G63" s="99">
        <v>204</v>
      </c>
      <c r="H63" s="5">
        <v>578</v>
      </c>
      <c r="I63" s="65">
        <v>53.37026777469991</v>
      </c>
      <c r="J63" s="37"/>
      <c r="K63" s="45"/>
      <c r="L63" s="43">
        <v>3</v>
      </c>
      <c r="M63" s="5">
        <v>488</v>
      </c>
      <c r="N63" s="3">
        <v>2</v>
      </c>
      <c r="O63" s="3">
        <v>88</v>
      </c>
      <c r="P63" s="31">
        <v>15.570934256055363</v>
      </c>
    </row>
    <row r="64" spans="1:16" ht="12.75">
      <c r="A64" s="30">
        <v>59</v>
      </c>
      <c r="B64" s="3" t="s">
        <v>46</v>
      </c>
      <c r="C64" s="64">
        <v>17123</v>
      </c>
      <c r="D64" s="67">
        <v>1</v>
      </c>
      <c r="E64" s="5">
        <v>284</v>
      </c>
      <c r="F64" s="99">
        <v>71</v>
      </c>
      <c r="G64" s="99">
        <v>39</v>
      </c>
      <c r="H64" s="5">
        <v>110</v>
      </c>
      <c r="I64" s="65">
        <v>38.732394366197184</v>
      </c>
      <c r="J64" s="37"/>
      <c r="K64" s="45"/>
      <c r="L64" s="43">
        <v>2</v>
      </c>
      <c r="M64" s="5">
        <v>107</v>
      </c>
      <c r="N64" s="3">
        <v>0</v>
      </c>
      <c r="O64" s="3">
        <v>3</v>
      </c>
      <c r="P64" s="31">
        <v>2.727272727272727</v>
      </c>
    </row>
    <row r="65" spans="1:16" ht="12.75">
      <c r="A65" s="30">
        <v>60</v>
      </c>
      <c r="B65" s="3" t="s">
        <v>47</v>
      </c>
      <c r="C65" s="64">
        <v>17130</v>
      </c>
      <c r="D65" s="67">
        <v>2</v>
      </c>
      <c r="E65" s="5">
        <v>722</v>
      </c>
      <c r="F65" s="99">
        <v>272</v>
      </c>
      <c r="G65" s="99">
        <v>216</v>
      </c>
      <c r="H65" s="5">
        <v>488</v>
      </c>
      <c r="I65" s="65">
        <v>67.59002770083103</v>
      </c>
      <c r="J65" s="37"/>
      <c r="K65" s="45"/>
      <c r="L65" s="43">
        <v>3</v>
      </c>
      <c r="M65" s="5">
        <v>454</v>
      </c>
      <c r="N65" s="3">
        <v>7</v>
      </c>
      <c r="O65" s="3">
        <v>27</v>
      </c>
      <c r="P65" s="31">
        <v>6.967213114754098</v>
      </c>
    </row>
    <row r="66" spans="1:16" ht="12.75">
      <c r="A66" s="30">
        <v>61</v>
      </c>
      <c r="B66" s="3" t="s">
        <v>48</v>
      </c>
      <c r="C66" s="64">
        <v>17130</v>
      </c>
      <c r="D66" s="67">
        <v>1</v>
      </c>
      <c r="E66" s="5">
        <v>301</v>
      </c>
      <c r="F66" s="99">
        <v>104</v>
      </c>
      <c r="G66" s="99">
        <v>62</v>
      </c>
      <c r="H66" s="5">
        <v>166</v>
      </c>
      <c r="I66" s="65">
        <v>55.14950166112956</v>
      </c>
      <c r="J66" s="37"/>
      <c r="K66" s="45"/>
      <c r="L66" s="43">
        <v>2</v>
      </c>
      <c r="M66" s="5">
        <v>153</v>
      </c>
      <c r="N66" s="3">
        <v>0</v>
      </c>
      <c r="O66" s="3">
        <v>13</v>
      </c>
      <c r="P66" s="31">
        <v>7.83132530120482</v>
      </c>
    </row>
    <row r="67" spans="1:16" ht="12.75">
      <c r="A67" s="30">
        <v>62</v>
      </c>
      <c r="B67" s="3" t="s">
        <v>49</v>
      </c>
      <c r="C67" s="64">
        <v>17130</v>
      </c>
      <c r="D67" s="67">
        <v>1</v>
      </c>
      <c r="E67" s="5">
        <v>152</v>
      </c>
      <c r="F67" s="99">
        <v>67</v>
      </c>
      <c r="G67" s="99">
        <v>62</v>
      </c>
      <c r="H67" s="5">
        <v>129</v>
      </c>
      <c r="I67" s="65">
        <v>84.86842105263158</v>
      </c>
      <c r="J67" s="37"/>
      <c r="K67" s="45"/>
      <c r="L67" s="43">
        <v>2</v>
      </c>
      <c r="M67" s="5">
        <v>117</v>
      </c>
      <c r="N67" s="3">
        <v>0</v>
      </c>
      <c r="O67" s="3">
        <v>12</v>
      </c>
      <c r="P67" s="31">
        <v>9.30232558139535</v>
      </c>
    </row>
    <row r="68" spans="1:16" ht="12.75">
      <c r="A68" s="30">
        <v>63</v>
      </c>
      <c r="B68" s="3" t="s">
        <v>50</v>
      </c>
      <c r="C68" s="64">
        <v>17130</v>
      </c>
      <c r="D68" s="67">
        <v>1</v>
      </c>
      <c r="E68" s="5">
        <v>1006</v>
      </c>
      <c r="F68" s="99">
        <v>273</v>
      </c>
      <c r="G68" s="99">
        <v>110</v>
      </c>
      <c r="H68" s="5">
        <v>383</v>
      </c>
      <c r="I68" s="65">
        <v>38.07157057654075</v>
      </c>
      <c r="J68" s="37"/>
      <c r="K68" s="45"/>
      <c r="L68" s="43">
        <v>2</v>
      </c>
      <c r="M68" s="5">
        <v>314</v>
      </c>
      <c r="N68" s="3">
        <v>6</v>
      </c>
      <c r="O68" s="3">
        <v>63</v>
      </c>
      <c r="P68" s="31">
        <v>18.01566579634465</v>
      </c>
    </row>
    <row r="69" spans="1:16" ht="12.75">
      <c r="A69" s="30">
        <v>64</v>
      </c>
      <c r="B69" s="3" t="s">
        <v>51</v>
      </c>
      <c r="C69" s="64">
        <v>17130</v>
      </c>
      <c r="D69" s="67">
        <v>1</v>
      </c>
      <c r="E69" s="5">
        <v>369</v>
      </c>
      <c r="F69" s="99">
        <v>166</v>
      </c>
      <c r="G69" s="99">
        <v>125</v>
      </c>
      <c r="H69" s="5">
        <v>291</v>
      </c>
      <c r="I69" s="65">
        <v>78.86178861788618</v>
      </c>
      <c r="J69" s="37"/>
      <c r="K69" s="45"/>
      <c r="L69" s="43">
        <v>2</v>
      </c>
      <c r="M69" s="5">
        <v>261</v>
      </c>
      <c r="N69" s="3">
        <v>1</v>
      </c>
      <c r="O69" s="3">
        <v>29</v>
      </c>
      <c r="P69" s="31">
        <v>10.309278350515463</v>
      </c>
    </row>
    <row r="70" spans="1:16" ht="12.75">
      <c r="A70" s="30">
        <v>65</v>
      </c>
      <c r="B70" s="3" t="s">
        <v>52</v>
      </c>
      <c r="C70" s="64">
        <v>17123</v>
      </c>
      <c r="D70" s="67">
        <v>2</v>
      </c>
      <c r="E70" s="5">
        <v>1653</v>
      </c>
      <c r="F70" s="99">
        <v>607</v>
      </c>
      <c r="G70" s="99">
        <v>577</v>
      </c>
      <c r="H70" s="5">
        <v>1184</v>
      </c>
      <c r="I70" s="65">
        <v>71.62734422262554</v>
      </c>
      <c r="J70" s="37"/>
      <c r="K70" s="45"/>
      <c r="L70" s="43">
        <v>2</v>
      </c>
      <c r="M70" s="5">
        <v>1103</v>
      </c>
      <c r="N70" s="3">
        <v>3</v>
      </c>
      <c r="O70" s="3">
        <v>78</v>
      </c>
      <c r="P70" s="31">
        <v>6.841216216216216</v>
      </c>
    </row>
    <row r="71" spans="1:16" ht="12.75">
      <c r="A71" s="30">
        <v>66</v>
      </c>
      <c r="B71" s="3" t="s">
        <v>53</v>
      </c>
      <c r="C71" s="64">
        <v>17130</v>
      </c>
      <c r="D71" s="67">
        <v>1</v>
      </c>
      <c r="E71" s="5">
        <v>1005</v>
      </c>
      <c r="F71" s="99">
        <v>336</v>
      </c>
      <c r="G71" s="99">
        <v>183</v>
      </c>
      <c r="H71" s="5">
        <v>519</v>
      </c>
      <c r="I71" s="65">
        <v>51.64179104477612</v>
      </c>
      <c r="J71" s="37"/>
      <c r="K71" s="45"/>
      <c r="L71" s="43">
        <v>4</v>
      </c>
      <c r="M71" s="5">
        <v>433</v>
      </c>
      <c r="N71" s="3">
        <v>4</v>
      </c>
      <c r="O71" s="3">
        <v>82</v>
      </c>
      <c r="P71" s="31">
        <v>16.570327552986512</v>
      </c>
    </row>
    <row r="72" spans="1:16" ht="12.75">
      <c r="A72" s="30">
        <v>67</v>
      </c>
      <c r="B72" s="3" t="s">
        <v>54</v>
      </c>
      <c r="C72" s="64">
        <v>17123</v>
      </c>
      <c r="D72" s="67">
        <v>1</v>
      </c>
      <c r="E72" s="5">
        <v>543</v>
      </c>
      <c r="F72" s="99">
        <v>166</v>
      </c>
      <c r="G72" s="99">
        <v>134</v>
      </c>
      <c r="H72" s="5">
        <v>300</v>
      </c>
      <c r="I72" s="65">
        <v>55.24861878453039</v>
      </c>
      <c r="J72" s="37"/>
      <c r="K72" s="45"/>
      <c r="L72" s="43">
        <v>2</v>
      </c>
      <c r="M72" s="5">
        <v>270</v>
      </c>
      <c r="N72" s="3">
        <v>0</v>
      </c>
      <c r="O72" s="3">
        <v>30</v>
      </c>
      <c r="P72" s="31">
        <v>10</v>
      </c>
    </row>
    <row r="73" spans="1:16" ht="12.75">
      <c r="A73" s="30">
        <v>68</v>
      </c>
      <c r="B73" s="3" t="s">
        <v>55</v>
      </c>
      <c r="C73" s="64">
        <v>17130</v>
      </c>
      <c r="D73" s="67">
        <v>1</v>
      </c>
      <c r="E73" s="5">
        <v>269</v>
      </c>
      <c r="F73" s="99">
        <v>99</v>
      </c>
      <c r="G73" s="99">
        <v>96</v>
      </c>
      <c r="H73" s="5">
        <v>195</v>
      </c>
      <c r="I73" s="65">
        <v>72.4907063197026</v>
      </c>
      <c r="J73" s="37"/>
      <c r="K73" s="45"/>
      <c r="L73" s="43">
        <v>2</v>
      </c>
      <c r="M73" s="5">
        <v>164</v>
      </c>
      <c r="N73" s="3">
        <v>1</v>
      </c>
      <c r="O73" s="3">
        <v>30</v>
      </c>
      <c r="P73" s="31">
        <v>15.897435897435896</v>
      </c>
    </row>
    <row r="74" spans="1:16" ht="12.75">
      <c r="A74" s="30">
        <v>69</v>
      </c>
      <c r="B74" s="3" t="s">
        <v>198</v>
      </c>
      <c r="C74" s="64">
        <v>17130</v>
      </c>
      <c r="D74" s="67">
        <v>1</v>
      </c>
      <c r="E74" s="5">
        <v>363</v>
      </c>
      <c r="F74" s="99">
        <v>126</v>
      </c>
      <c r="G74" s="99">
        <v>130</v>
      </c>
      <c r="H74" s="5">
        <v>256</v>
      </c>
      <c r="I74" s="65">
        <v>70.52341597796143</v>
      </c>
      <c r="J74" s="37"/>
      <c r="K74" s="45"/>
      <c r="L74" s="43">
        <v>2</v>
      </c>
      <c r="M74" s="5">
        <v>228</v>
      </c>
      <c r="N74" s="3">
        <v>2</v>
      </c>
      <c r="O74" s="3">
        <v>26</v>
      </c>
      <c r="P74" s="31">
        <v>10.9375</v>
      </c>
    </row>
    <row r="75" spans="1:16" ht="12.75">
      <c r="A75" s="30">
        <v>70</v>
      </c>
      <c r="B75" s="3" t="s">
        <v>199</v>
      </c>
      <c r="C75" s="64">
        <v>17130</v>
      </c>
      <c r="D75" s="67">
        <v>1</v>
      </c>
      <c r="E75" s="5">
        <v>261</v>
      </c>
      <c r="F75" s="99">
        <v>103</v>
      </c>
      <c r="G75" s="99">
        <v>84</v>
      </c>
      <c r="H75" s="5">
        <v>187</v>
      </c>
      <c r="I75" s="65">
        <v>71.64750957854406</v>
      </c>
      <c r="J75" s="37"/>
      <c r="K75" s="45"/>
      <c r="L75" s="43">
        <v>4</v>
      </c>
      <c r="M75" s="5">
        <v>178</v>
      </c>
      <c r="N75" s="3">
        <v>1</v>
      </c>
      <c r="O75" s="3">
        <v>8</v>
      </c>
      <c r="P75" s="31">
        <v>4.81283422459893</v>
      </c>
    </row>
    <row r="76" spans="1:16" ht="12.75">
      <c r="A76" s="30">
        <v>71</v>
      </c>
      <c r="B76" s="3" t="s">
        <v>58</v>
      </c>
      <c r="C76" s="64">
        <v>17123</v>
      </c>
      <c r="D76" s="67">
        <v>1</v>
      </c>
      <c r="E76" s="5">
        <v>883</v>
      </c>
      <c r="F76" s="99">
        <v>294</v>
      </c>
      <c r="G76" s="99">
        <v>225</v>
      </c>
      <c r="H76" s="5">
        <v>519</v>
      </c>
      <c r="I76" s="65">
        <v>58.77689694224235</v>
      </c>
      <c r="J76" s="37"/>
      <c r="K76" s="45"/>
      <c r="L76" s="43">
        <v>3</v>
      </c>
      <c r="M76" s="5">
        <v>468</v>
      </c>
      <c r="N76" s="3">
        <v>5</v>
      </c>
      <c r="O76" s="3">
        <v>46</v>
      </c>
      <c r="P76" s="31">
        <v>9.826589595375722</v>
      </c>
    </row>
    <row r="77" spans="1:16" ht="12.75">
      <c r="A77" s="30">
        <v>72</v>
      </c>
      <c r="B77" s="3" t="s">
        <v>59</v>
      </c>
      <c r="C77" s="64">
        <v>17123</v>
      </c>
      <c r="D77" s="67">
        <v>1</v>
      </c>
      <c r="E77" s="5">
        <v>731</v>
      </c>
      <c r="F77" s="99">
        <v>215</v>
      </c>
      <c r="G77" s="99">
        <v>202</v>
      </c>
      <c r="H77" s="5">
        <v>417</v>
      </c>
      <c r="I77" s="65">
        <v>57.045143638850895</v>
      </c>
      <c r="J77" s="37"/>
      <c r="K77" s="45"/>
      <c r="L77" s="43">
        <v>3</v>
      </c>
      <c r="M77" s="5">
        <v>395</v>
      </c>
      <c r="N77" s="3">
        <v>2</v>
      </c>
      <c r="O77" s="3">
        <v>20</v>
      </c>
      <c r="P77" s="31">
        <v>5.275779376498801</v>
      </c>
    </row>
    <row r="78" spans="1:16" ht="12.75">
      <c r="A78" s="30">
        <v>73</v>
      </c>
      <c r="B78" s="3" t="s">
        <v>200</v>
      </c>
      <c r="C78" s="64">
        <v>17123</v>
      </c>
      <c r="D78" s="67">
        <v>2</v>
      </c>
      <c r="E78" s="5">
        <v>1682</v>
      </c>
      <c r="F78" s="99">
        <v>548</v>
      </c>
      <c r="G78" s="99">
        <v>509</v>
      </c>
      <c r="H78" s="5">
        <v>1057</v>
      </c>
      <c r="I78" s="65">
        <v>62.841854934601656</v>
      </c>
      <c r="J78" s="37"/>
      <c r="K78" s="45"/>
      <c r="L78" s="43">
        <v>3</v>
      </c>
      <c r="M78" s="5">
        <v>889</v>
      </c>
      <c r="N78" s="3">
        <v>16</v>
      </c>
      <c r="O78" s="3">
        <v>152</v>
      </c>
      <c r="P78" s="31">
        <v>15.894039735099339</v>
      </c>
    </row>
    <row r="79" spans="1:16" ht="12.75">
      <c r="A79" s="30">
        <v>74</v>
      </c>
      <c r="B79" s="3" t="s">
        <v>60</v>
      </c>
      <c r="C79" s="64">
        <v>17130</v>
      </c>
      <c r="D79" s="67">
        <v>1</v>
      </c>
      <c r="E79" s="5">
        <v>664</v>
      </c>
      <c r="F79" s="99">
        <v>199</v>
      </c>
      <c r="G79" s="99">
        <v>142</v>
      </c>
      <c r="H79" s="5">
        <v>341</v>
      </c>
      <c r="I79" s="65">
        <v>51.35542168674698</v>
      </c>
      <c r="J79" s="37"/>
      <c r="K79" s="45"/>
      <c r="L79" s="66">
        <v>2</v>
      </c>
      <c r="M79" s="5">
        <v>304</v>
      </c>
      <c r="N79" s="3">
        <v>5</v>
      </c>
      <c r="O79" s="3">
        <v>32</v>
      </c>
      <c r="P79" s="31">
        <v>10.850439882697946</v>
      </c>
    </row>
    <row r="80" spans="1:21" s="54" customFormat="1" ht="13.5" thickBot="1">
      <c r="A80" s="32"/>
      <c r="B80" s="33" t="s">
        <v>83</v>
      </c>
      <c r="C80" s="33"/>
      <c r="D80" s="113">
        <v>106</v>
      </c>
      <c r="E80" s="113">
        <v>59369</v>
      </c>
      <c r="F80" s="113">
        <v>18914</v>
      </c>
      <c r="G80" s="113">
        <v>14813</v>
      </c>
      <c r="H80" s="113">
        <v>34398</v>
      </c>
      <c r="I80" s="34">
        <v>57.93932860583806</v>
      </c>
      <c r="J80" s="62"/>
      <c r="K80" s="63"/>
      <c r="L80" s="38">
        <v>178</v>
      </c>
      <c r="M80" s="50">
        <v>30938</v>
      </c>
      <c r="N80" s="23">
        <v>419</v>
      </c>
      <c r="O80" s="23">
        <v>3041</v>
      </c>
      <c r="P80" s="51">
        <v>10.05872434443863</v>
      </c>
      <c r="U80" s="112"/>
    </row>
    <row r="81" spans="1:15" ht="21.75" customHeight="1">
      <c r="A81" s="159" t="s">
        <v>163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</row>
    <row r="82" spans="1:15" ht="45" customHeight="1">
      <c r="A82" s="115" t="s">
        <v>181</v>
      </c>
      <c r="B82" s="161" t="s">
        <v>180</v>
      </c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3"/>
      <c r="O82" s="40"/>
    </row>
    <row r="83" spans="1:16" ht="12.75" customHeight="1">
      <c r="A83" s="116">
        <v>69</v>
      </c>
      <c r="B83" s="116" t="s">
        <v>182</v>
      </c>
      <c r="C83" s="117">
        <v>18166</v>
      </c>
      <c r="D83" s="120" t="s">
        <v>183</v>
      </c>
      <c r="E83" s="120" t="s">
        <v>183</v>
      </c>
      <c r="F83" s="120" t="s">
        <v>183</v>
      </c>
      <c r="G83" s="120" t="s">
        <v>183</v>
      </c>
      <c r="H83" s="121" t="s">
        <v>183</v>
      </c>
      <c r="I83" s="122" t="s">
        <v>183</v>
      </c>
      <c r="J83" s="120" t="s">
        <v>183</v>
      </c>
      <c r="K83" s="123"/>
      <c r="L83" s="124" t="s">
        <v>183</v>
      </c>
      <c r="M83" s="120" t="s">
        <v>183</v>
      </c>
      <c r="N83" s="120" t="s">
        <v>183</v>
      </c>
      <c r="O83" s="125" t="s">
        <v>183</v>
      </c>
      <c r="P83" s="125" t="s">
        <v>183</v>
      </c>
    </row>
    <row r="84" spans="1:16" ht="12.75" customHeight="1">
      <c r="A84" s="116">
        <v>70</v>
      </c>
      <c r="B84" s="116" t="s">
        <v>184</v>
      </c>
      <c r="C84" s="117">
        <v>17809</v>
      </c>
      <c r="D84" s="120">
        <v>1</v>
      </c>
      <c r="E84" s="120">
        <v>236</v>
      </c>
      <c r="F84" s="120" t="s">
        <v>183</v>
      </c>
      <c r="G84" s="120" t="s">
        <v>183</v>
      </c>
      <c r="H84" s="121">
        <v>191</v>
      </c>
      <c r="I84" s="122">
        <f>H84*100/E84</f>
        <v>80.9322033898305</v>
      </c>
      <c r="J84" s="126">
        <f>I84-I74</f>
        <v>10.40878741186907</v>
      </c>
      <c r="K84" s="123"/>
      <c r="L84" s="124" t="s">
        <v>183</v>
      </c>
      <c r="M84" s="120" t="s">
        <v>183</v>
      </c>
      <c r="N84" s="127" t="s">
        <v>183</v>
      </c>
      <c r="O84" s="120" t="s">
        <v>183</v>
      </c>
      <c r="P84" s="120" t="s">
        <v>183</v>
      </c>
    </row>
    <row r="85" spans="1:16" ht="12.75" customHeight="1">
      <c r="A85" s="115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119"/>
      <c r="P85" s="118"/>
    </row>
    <row r="86" spans="1:16" ht="12.75">
      <c r="A86" s="160" t="s">
        <v>153</v>
      </c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</row>
  </sheetData>
  <sheetProtection/>
  <mergeCells count="4">
    <mergeCell ref="A2:P2"/>
    <mergeCell ref="A81:O81"/>
    <mergeCell ref="A86:P86"/>
    <mergeCell ref="B82:N82"/>
  </mergeCells>
  <printOptions horizontalCentered="1" verticalCentered="1"/>
  <pageMargins left="0.2362204724409449" right="0.2362204724409449" top="0.5905511811023623" bottom="0.3937007874015748" header="0.15748031496062992" footer="0.15748031496062992"/>
  <pageSetup horizontalDpi="600" verticalDpi="600" orientation="portrait" paperSize="9" scale="70" r:id="rId1"/>
  <headerFooter alignWithMargins="0">
    <oddHeader>&amp;C&amp;"Arial,Grassetto"&amp;12Elezioni generali comunali 1946
elettori, votanti, schede bianche e nulle
La Tavola contiene i dati relativi a tutte le consultazioni elettorali svoltesi nel corso della legislatura&amp;R&amp;"Arial,Corsivo"&amp;UTavola 1.1</oddHeader>
    <oddFooter>&amp;L&amp;"Arial,Corsivo"Fonte: Dip. EELL - Servizio elettorale&amp;C&amp;"Arial,Corsivo"&amp;A&amp;R&amp;"Arial,Corsivo"Elaborazione: Dip. EELL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pane xSplit="3" ySplit="5" topLeftCell="D66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J74" sqref="J74"/>
    </sheetView>
  </sheetViews>
  <sheetFormatPr defaultColWidth="9.140625" defaultRowHeight="12.75"/>
  <cols>
    <col min="1" max="1" width="4.00390625" style="4" bestFit="1" customWidth="1"/>
    <col min="2" max="2" width="28.57421875" style="4" bestFit="1" customWidth="1"/>
    <col min="3" max="3" width="11.28125" style="6" bestFit="1" customWidth="1"/>
    <col min="4" max="4" width="5.8515625" style="6" bestFit="1" customWidth="1"/>
    <col min="5" max="5" width="7.140625" style="7" bestFit="1" customWidth="1"/>
    <col min="6" max="6" width="7.140625" style="6" bestFit="1" customWidth="1"/>
    <col min="7" max="8" width="7.140625" style="7" bestFit="1" customWidth="1"/>
    <col min="9" max="9" width="6.140625" style="6" customWidth="1"/>
    <col min="10" max="10" width="7.57421875" style="6" bestFit="1" customWidth="1"/>
    <col min="11" max="11" width="2.57421875" style="6" customWidth="1"/>
    <col min="12" max="12" width="4.7109375" style="6" customWidth="1"/>
    <col min="13" max="13" width="7.140625" style="7" bestFit="1" customWidth="1"/>
    <col min="14" max="14" width="4.421875" style="6" bestFit="1" customWidth="1"/>
    <col min="15" max="15" width="6.00390625" style="6" bestFit="1" customWidth="1"/>
    <col min="16" max="16" width="9.421875" style="6" bestFit="1" customWidth="1"/>
    <col min="17" max="16384" width="9.140625" style="6" customWidth="1"/>
  </cols>
  <sheetData>
    <row r="1" ht="12.75">
      <c r="A1" s="4" t="s">
        <v>69</v>
      </c>
    </row>
    <row r="2" spans="1:16" ht="68.25" customHeight="1">
      <c r="A2" s="158" t="s">
        <v>165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ht="12.75">
      <c r="A3" s="4" t="s">
        <v>67</v>
      </c>
    </row>
    <row r="4" ht="13.5" thickBot="1">
      <c r="A4" s="4" t="s">
        <v>68</v>
      </c>
    </row>
    <row r="5" spans="1:16" s="1" customFormat="1" ht="113.25" customHeight="1">
      <c r="A5" s="24" t="s">
        <v>117</v>
      </c>
      <c r="B5" s="49" t="s">
        <v>118</v>
      </c>
      <c r="C5" s="25" t="s">
        <v>119</v>
      </c>
      <c r="D5" s="25" t="s">
        <v>120</v>
      </c>
      <c r="E5" s="68" t="s">
        <v>61</v>
      </c>
      <c r="F5" s="26" t="s">
        <v>121</v>
      </c>
      <c r="G5" s="68" t="s">
        <v>122</v>
      </c>
      <c r="H5" s="27" t="s">
        <v>63</v>
      </c>
      <c r="I5" s="28" t="s">
        <v>62</v>
      </c>
      <c r="J5" s="29" t="s">
        <v>64</v>
      </c>
      <c r="K5" s="44"/>
      <c r="L5" s="36" t="s">
        <v>116</v>
      </c>
      <c r="M5" s="21" t="s">
        <v>123</v>
      </c>
      <c r="N5" s="22" t="s">
        <v>124</v>
      </c>
      <c r="O5" s="22" t="s">
        <v>125</v>
      </c>
      <c r="P5" s="29" t="s">
        <v>140</v>
      </c>
    </row>
    <row r="6" spans="1:16" ht="12.75">
      <c r="A6" s="30">
        <v>1</v>
      </c>
      <c r="B6" s="3" t="s">
        <v>0</v>
      </c>
      <c r="C6" s="64">
        <v>19139</v>
      </c>
      <c r="D6" s="3">
        <v>1</v>
      </c>
      <c r="E6" s="5">
        <v>335</v>
      </c>
      <c r="F6" s="3">
        <v>121</v>
      </c>
      <c r="G6" s="5">
        <v>87</v>
      </c>
      <c r="H6" s="5">
        <v>208</v>
      </c>
      <c r="I6" s="65">
        <v>62.08955223880597</v>
      </c>
      <c r="J6" s="31">
        <v>-17.59794776119403</v>
      </c>
      <c r="K6" s="46"/>
      <c r="L6" s="43">
        <v>2</v>
      </c>
      <c r="M6" s="5">
        <v>181</v>
      </c>
      <c r="N6" s="3">
        <v>5</v>
      </c>
      <c r="O6" s="3">
        <v>22</v>
      </c>
      <c r="P6" s="31">
        <v>12.980769230769232</v>
      </c>
    </row>
    <row r="7" spans="1:16" ht="12.75">
      <c r="A7" s="30">
        <v>2</v>
      </c>
      <c r="B7" s="3" t="s">
        <v>131</v>
      </c>
      <c r="C7" s="64">
        <v>19139</v>
      </c>
      <c r="D7" s="3">
        <v>1</v>
      </c>
      <c r="E7" s="5">
        <v>489</v>
      </c>
      <c r="F7" s="3">
        <v>188</v>
      </c>
      <c r="G7" s="5">
        <v>132</v>
      </c>
      <c r="H7" s="5">
        <v>320</v>
      </c>
      <c r="I7" s="65">
        <v>65.439672801636</v>
      </c>
      <c r="J7" s="31">
        <v>16.21918282390771</v>
      </c>
      <c r="K7" s="46"/>
      <c r="L7" s="43">
        <v>2</v>
      </c>
      <c r="M7" s="5">
        <v>292</v>
      </c>
      <c r="N7" s="3">
        <v>5</v>
      </c>
      <c r="O7" s="3">
        <v>23</v>
      </c>
      <c r="P7" s="31">
        <v>8.75</v>
      </c>
    </row>
    <row r="8" spans="1:16" ht="12.75">
      <c r="A8" s="30">
        <v>3</v>
      </c>
      <c r="B8" s="3" t="s">
        <v>1</v>
      </c>
      <c r="C8" s="64">
        <v>19139</v>
      </c>
      <c r="D8" s="3">
        <v>22</v>
      </c>
      <c r="E8" s="5">
        <v>15615</v>
      </c>
      <c r="F8" s="3">
        <v>7072</v>
      </c>
      <c r="G8" s="5">
        <v>7040</v>
      </c>
      <c r="H8" s="5">
        <v>14112</v>
      </c>
      <c r="I8" s="65">
        <v>90.37463976945244</v>
      </c>
      <c r="J8" s="31">
        <v>31.270205485397</v>
      </c>
      <c r="K8" s="46"/>
      <c r="L8" s="43">
        <v>7</v>
      </c>
      <c r="M8" s="5">
        <v>13873</v>
      </c>
      <c r="N8" s="3">
        <v>85</v>
      </c>
      <c r="O8" s="3">
        <v>154</v>
      </c>
      <c r="P8" s="31">
        <v>1.69359410430839</v>
      </c>
    </row>
    <row r="9" spans="1:16" ht="12.75">
      <c r="A9" s="30">
        <v>4</v>
      </c>
      <c r="B9" s="3" t="s">
        <v>2</v>
      </c>
      <c r="C9" s="64">
        <v>19139</v>
      </c>
      <c r="D9" s="3">
        <v>2</v>
      </c>
      <c r="E9" s="5">
        <v>930</v>
      </c>
      <c r="F9" s="3">
        <v>316</v>
      </c>
      <c r="G9" s="5">
        <v>243</v>
      </c>
      <c r="H9" s="5">
        <v>559</v>
      </c>
      <c r="I9" s="65">
        <v>60.10752688172043</v>
      </c>
      <c r="J9" s="31">
        <v>18.178805707716236</v>
      </c>
      <c r="K9" s="46"/>
      <c r="L9" s="43">
        <v>2</v>
      </c>
      <c r="M9" s="5">
        <v>530</v>
      </c>
      <c r="N9" s="3">
        <v>5</v>
      </c>
      <c r="O9" s="3">
        <v>24</v>
      </c>
      <c r="P9" s="31">
        <v>5.18783542039356</v>
      </c>
    </row>
    <row r="10" spans="1:16" ht="12.75">
      <c r="A10" s="30">
        <v>5</v>
      </c>
      <c r="B10" s="3" t="s">
        <v>3</v>
      </c>
      <c r="C10" s="64">
        <v>19139</v>
      </c>
      <c r="D10" s="3">
        <v>1</v>
      </c>
      <c r="E10" s="5">
        <v>525</v>
      </c>
      <c r="F10" s="3">
        <v>213</v>
      </c>
      <c r="G10" s="5">
        <v>191</v>
      </c>
      <c r="H10" s="5">
        <v>404</v>
      </c>
      <c r="I10" s="65">
        <v>76.95238095238095</v>
      </c>
      <c r="J10" s="31">
        <v>15.472305051052679</v>
      </c>
      <c r="K10" s="46"/>
      <c r="L10" s="43">
        <v>2</v>
      </c>
      <c r="M10" s="5">
        <v>396</v>
      </c>
      <c r="N10" s="3">
        <v>2</v>
      </c>
      <c r="O10" s="3">
        <v>6</v>
      </c>
      <c r="P10" s="31">
        <v>1.9801980198019802</v>
      </c>
    </row>
    <row r="11" spans="1:16" ht="12.75">
      <c r="A11" s="30">
        <v>6</v>
      </c>
      <c r="B11" s="3" t="s">
        <v>4</v>
      </c>
      <c r="C11" s="64">
        <v>19139</v>
      </c>
      <c r="D11" s="3">
        <v>1</v>
      </c>
      <c r="E11" s="5">
        <v>308</v>
      </c>
      <c r="F11" s="3">
        <v>129</v>
      </c>
      <c r="G11" s="5">
        <v>89</v>
      </c>
      <c r="H11" s="5">
        <v>218</v>
      </c>
      <c r="I11" s="65">
        <v>70.77922077922078</v>
      </c>
      <c r="J11" s="31">
        <v>8.798390108294264</v>
      </c>
      <c r="K11" s="46"/>
      <c r="L11" s="43">
        <v>2</v>
      </c>
      <c r="M11" s="5">
        <v>217</v>
      </c>
      <c r="N11" s="3">
        <v>0</v>
      </c>
      <c r="O11" s="3">
        <v>1</v>
      </c>
      <c r="P11" s="31">
        <v>0.45871559633027525</v>
      </c>
    </row>
    <row r="12" spans="1:16" ht="12.75">
      <c r="A12" s="30">
        <v>7</v>
      </c>
      <c r="B12" s="3" t="s">
        <v>5</v>
      </c>
      <c r="C12" s="64">
        <v>19139</v>
      </c>
      <c r="D12" s="3">
        <v>2</v>
      </c>
      <c r="E12" s="5">
        <v>917</v>
      </c>
      <c r="F12" s="3">
        <v>331</v>
      </c>
      <c r="G12" s="5">
        <v>251</v>
      </c>
      <c r="H12" s="5">
        <v>582</v>
      </c>
      <c r="I12" s="65">
        <v>63.467829880043624</v>
      </c>
      <c r="J12" s="31">
        <v>10.290572354960013</v>
      </c>
      <c r="K12" s="46"/>
      <c r="L12" s="43">
        <v>5</v>
      </c>
      <c r="M12" s="5">
        <v>567</v>
      </c>
      <c r="N12" s="3">
        <v>3</v>
      </c>
      <c r="O12" s="3">
        <v>12</v>
      </c>
      <c r="P12" s="31">
        <v>2.5773195876288657</v>
      </c>
    </row>
    <row r="13" spans="1:16" ht="12.75">
      <c r="A13" s="30">
        <v>8</v>
      </c>
      <c r="B13" s="3" t="s">
        <v>6</v>
      </c>
      <c r="C13" s="64">
        <v>19139</v>
      </c>
      <c r="D13" s="3">
        <v>2</v>
      </c>
      <c r="E13" s="5">
        <v>914</v>
      </c>
      <c r="F13" s="3">
        <v>366</v>
      </c>
      <c r="G13" s="5">
        <v>267</v>
      </c>
      <c r="H13" s="5">
        <v>633</v>
      </c>
      <c r="I13" s="65">
        <v>69.25601750547045</v>
      </c>
      <c r="J13" s="31">
        <v>23.954004082651664</v>
      </c>
      <c r="K13" s="46"/>
      <c r="L13" s="43">
        <v>2</v>
      </c>
      <c r="M13" s="5">
        <v>622</v>
      </c>
      <c r="N13" s="3">
        <v>3</v>
      </c>
      <c r="O13" s="3">
        <v>8</v>
      </c>
      <c r="P13" s="31">
        <v>1.7377567140600316</v>
      </c>
    </row>
    <row r="14" spans="1:16" ht="12.75">
      <c r="A14" s="30">
        <v>9</v>
      </c>
      <c r="B14" s="3" t="s">
        <v>7</v>
      </c>
      <c r="C14" s="64">
        <v>19139</v>
      </c>
      <c r="D14" s="3">
        <v>1</v>
      </c>
      <c r="E14" s="5">
        <v>174</v>
      </c>
      <c r="F14" s="3">
        <v>62</v>
      </c>
      <c r="G14" s="5">
        <v>58</v>
      </c>
      <c r="H14" s="5">
        <v>120</v>
      </c>
      <c r="I14" s="65">
        <v>68.96551724137932</v>
      </c>
      <c r="J14" s="31">
        <v>-1.173371647509569</v>
      </c>
      <c r="K14" s="46"/>
      <c r="L14" s="43">
        <v>2</v>
      </c>
      <c r="M14" s="5">
        <v>112</v>
      </c>
      <c r="N14" s="3">
        <v>3</v>
      </c>
      <c r="O14" s="3">
        <v>5</v>
      </c>
      <c r="P14" s="31">
        <v>6.666666666666667</v>
      </c>
    </row>
    <row r="15" spans="1:16" ht="12.75">
      <c r="A15" s="30">
        <v>10</v>
      </c>
      <c r="B15" s="3" t="s">
        <v>8</v>
      </c>
      <c r="C15" s="64">
        <v>19139</v>
      </c>
      <c r="D15" s="3">
        <v>1</v>
      </c>
      <c r="E15" s="5">
        <v>155</v>
      </c>
      <c r="F15" s="3">
        <v>62</v>
      </c>
      <c r="G15" s="5">
        <v>53</v>
      </c>
      <c r="H15" s="5">
        <v>115</v>
      </c>
      <c r="I15" s="65">
        <v>74.19354838709677</v>
      </c>
      <c r="J15" s="31">
        <v>23.284457478005862</v>
      </c>
      <c r="K15" s="46"/>
      <c r="L15" s="43">
        <v>2</v>
      </c>
      <c r="M15" s="5">
        <v>109</v>
      </c>
      <c r="N15" s="3">
        <v>2</v>
      </c>
      <c r="O15" s="3">
        <v>4</v>
      </c>
      <c r="P15" s="31">
        <v>5.217391304347826</v>
      </c>
    </row>
    <row r="16" spans="1:16" ht="12.75">
      <c r="A16" s="30">
        <v>11</v>
      </c>
      <c r="B16" s="3" t="s">
        <v>9</v>
      </c>
      <c r="C16" s="64">
        <v>19139</v>
      </c>
      <c r="D16" s="3">
        <v>1</v>
      </c>
      <c r="E16" s="5">
        <v>448</v>
      </c>
      <c r="F16" s="3">
        <v>203</v>
      </c>
      <c r="G16" s="5">
        <v>182</v>
      </c>
      <c r="H16" s="5">
        <v>385</v>
      </c>
      <c r="I16" s="65">
        <v>85.9375</v>
      </c>
      <c r="J16" s="31">
        <v>9.28655660377359</v>
      </c>
      <c r="K16" s="46"/>
      <c r="L16" s="43">
        <v>3</v>
      </c>
      <c r="M16" s="5">
        <v>371</v>
      </c>
      <c r="N16" s="3">
        <v>1</v>
      </c>
      <c r="O16" s="3">
        <v>13</v>
      </c>
      <c r="P16" s="31">
        <v>3.6363636363636362</v>
      </c>
    </row>
    <row r="17" spans="1:16" ht="12.75">
      <c r="A17" s="30">
        <v>12</v>
      </c>
      <c r="B17" s="3" t="s">
        <v>10</v>
      </c>
      <c r="C17" s="64">
        <v>19139</v>
      </c>
      <c r="D17" s="3">
        <v>2</v>
      </c>
      <c r="E17" s="5">
        <v>870</v>
      </c>
      <c r="F17" s="3">
        <v>357</v>
      </c>
      <c r="G17" s="5">
        <v>317</v>
      </c>
      <c r="H17" s="5">
        <v>674</v>
      </c>
      <c r="I17" s="65">
        <v>77.47126436781609</v>
      </c>
      <c r="J17" s="31">
        <v>47.3753411064252</v>
      </c>
      <c r="K17" s="46"/>
      <c r="L17" s="43">
        <v>3</v>
      </c>
      <c r="M17" s="5">
        <v>648</v>
      </c>
      <c r="N17" s="3">
        <v>2</v>
      </c>
      <c r="O17" s="3">
        <v>24</v>
      </c>
      <c r="P17" s="31">
        <v>3.857566765578635</v>
      </c>
    </row>
    <row r="18" spans="1:16" ht="12.75">
      <c r="A18" s="30">
        <v>13</v>
      </c>
      <c r="B18" s="3" t="s">
        <v>11</v>
      </c>
      <c r="C18" s="64">
        <v>19139</v>
      </c>
      <c r="D18" s="3">
        <v>1</v>
      </c>
      <c r="E18" s="5">
        <v>665</v>
      </c>
      <c r="F18" s="3">
        <v>235</v>
      </c>
      <c r="G18" s="5">
        <v>209</v>
      </c>
      <c r="H18" s="5">
        <v>444</v>
      </c>
      <c r="I18" s="65">
        <v>66.76691729323308</v>
      </c>
      <c r="J18" s="31">
        <v>13.360922742824357</v>
      </c>
      <c r="K18" s="46"/>
      <c r="L18" s="43">
        <v>2</v>
      </c>
      <c r="M18" s="5">
        <v>411</v>
      </c>
      <c r="N18" s="3">
        <v>7</v>
      </c>
      <c r="O18" s="3">
        <v>26</v>
      </c>
      <c r="P18" s="31">
        <v>7.4324324324324325</v>
      </c>
    </row>
    <row r="19" spans="1:16" ht="12.75">
      <c r="A19" s="30">
        <v>14</v>
      </c>
      <c r="B19" s="3" t="s">
        <v>12</v>
      </c>
      <c r="C19" s="64">
        <v>19139</v>
      </c>
      <c r="D19" s="3">
        <v>1</v>
      </c>
      <c r="E19" s="5">
        <v>620</v>
      </c>
      <c r="F19" s="3">
        <v>218</v>
      </c>
      <c r="G19" s="5">
        <v>175</v>
      </c>
      <c r="H19" s="5">
        <v>393</v>
      </c>
      <c r="I19" s="65">
        <v>63.38709677419355</v>
      </c>
      <c r="J19" s="31">
        <v>25.535857104772063</v>
      </c>
      <c r="K19" s="46"/>
      <c r="L19" s="43">
        <v>2</v>
      </c>
      <c r="M19" s="5">
        <v>379</v>
      </c>
      <c r="N19" s="3">
        <v>5</v>
      </c>
      <c r="O19" s="3">
        <v>9</v>
      </c>
      <c r="P19" s="31">
        <v>3.5623409669211195</v>
      </c>
    </row>
    <row r="20" spans="1:16" ht="12.75">
      <c r="A20" s="30">
        <v>15</v>
      </c>
      <c r="B20" s="3" t="s">
        <v>13</v>
      </c>
      <c r="C20" s="64">
        <v>19139</v>
      </c>
      <c r="D20" s="3">
        <v>1</v>
      </c>
      <c r="E20" s="5">
        <v>605</v>
      </c>
      <c r="F20" s="3">
        <v>248</v>
      </c>
      <c r="G20" s="5">
        <v>262</v>
      </c>
      <c r="H20" s="5">
        <v>510</v>
      </c>
      <c r="I20" s="65">
        <v>84.29752066115702</v>
      </c>
      <c r="J20" s="31">
        <v>20.547520661157023</v>
      </c>
      <c r="K20" s="46"/>
      <c r="L20" s="43">
        <v>2</v>
      </c>
      <c r="M20" s="5">
        <v>500</v>
      </c>
      <c r="N20" s="3">
        <v>0</v>
      </c>
      <c r="O20" s="3">
        <v>10</v>
      </c>
      <c r="P20" s="31">
        <v>1.9607843137254901</v>
      </c>
    </row>
    <row r="21" spans="1:16" ht="12.75">
      <c r="A21" s="30">
        <v>16</v>
      </c>
      <c r="B21" s="3" t="s">
        <v>14</v>
      </c>
      <c r="C21" s="64">
        <v>19139</v>
      </c>
      <c r="D21" s="3">
        <v>1</v>
      </c>
      <c r="E21" s="5">
        <v>116</v>
      </c>
      <c r="F21" s="3">
        <v>48</v>
      </c>
      <c r="G21" s="5">
        <v>35</v>
      </c>
      <c r="H21" s="5">
        <v>83</v>
      </c>
      <c r="I21" s="65">
        <v>71.55172413793103</v>
      </c>
      <c r="J21" s="31">
        <v>9.646962233169127</v>
      </c>
      <c r="K21" s="46"/>
      <c r="L21" s="43">
        <v>2</v>
      </c>
      <c r="M21" s="5">
        <v>78</v>
      </c>
      <c r="N21" s="3">
        <v>1</v>
      </c>
      <c r="O21" s="3">
        <v>4</v>
      </c>
      <c r="P21" s="31">
        <v>6.024096385542169</v>
      </c>
    </row>
    <row r="22" spans="1:16" ht="12.75">
      <c r="A22" s="30">
        <v>17</v>
      </c>
      <c r="B22" s="3" t="s">
        <v>15</v>
      </c>
      <c r="C22" s="64">
        <v>19139</v>
      </c>
      <c r="D22" s="3">
        <v>1</v>
      </c>
      <c r="E22" s="5">
        <v>524</v>
      </c>
      <c r="F22" s="3">
        <v>234</v>
      </c>
      <c r="G22" s="5">
        <v>211</v>
      </c>
      <c r="H22" s="5">
        <v>445</v>
      </c>
      <c r="I22" s="65">
        <v>84.92366412213741</v>
      </c>
      <c r="J22" s="31">
        <v>23.4845497309935</v>
      </c>
      <c r="K22" s="46"/>
      <c r="L22" s="43">
        <v>2</v>
      </c>
      <c r="M22" s="5">
        <v>437</v>
      </c>
      <c r="N22" s="3">
        <v>2</v>
      </c>
      <c r="O22" s="3">
        <v>6</v>
      </c>
      <c r="P22" s="31">
        <v>1.7977528089887642</v>
      </c>
    </row>
    <row r="23" spans="1:16" ht="12.75">
      <c r="A23" s="30">
        <v>18</v>
      </c>
      <c r="B23" s="3" t="s">
        <v>16</v>
      </c>
      <c r="C23" s="64">
        <v>19139</v>
      </c>
      <c r="D23" s="3">
        <v>1</v>
      </c>
      <c r="E23" s="5">
        <v>501</v>
      </c>
      <c r="F23" s="3">
        <v>174</v>
      </c>
      <c r="G23" s="5">
        <v>158</v>
      </c>
      <c r="H23" s="5">
        <v>332</v>
      </c>
      <c r="I23" s="65">
        <v>66.26746506986028</v>
      </c>
      <c r="J23" s="31">
        <v>10.825986630435224</v>
      </c>
      <c r="K23" s="46"/>
      <c r="L23" s="43">
        <v>3</v>
      </c>
      <c r="M23" s="5">
        <v>309</v>
      </c>
      <c r="N23" s="3">
        <v>1</v>
      </c>
      <c r="O23" s="3">
        <v>22</v>
      </c>
      <c r="P23" s="31">
        <v>6.927710843373494</v>
      </c>
    </row>
    <row r="24" spans="1:16" ht="12.75">
      <c r="A24" s="30">
        <v>19</v>
      </c>
      <c r="B24" s="3" t="s">
        <v>17</v>
      </c>
      <c r="C24" s="64">
        <v>19139</v>
      </c>
      <c r="D24" s="3">
        <v>1</v>
      </c>
      <c r="E24" s="5">
        <v>663</v>
      </c>
      <c r="F24" s="3">
        <v>303</v>
      </c>
      <c r="G24" s="5">
        <v>208</v>
      </c>
      <c r="H24" s="5">
        <v>511</v>
      </c>
      <c r="I24" s="65">
        <v>77.07390648567119</v>
      </c>
      <c r="J24" s="31">
        <v>9.131322753613773</v>
      </c>
      <c r="K24" s="46"/>
      <c r="L24" s="43">
        <v>2</v>
      </c>
      <c r="M24" s="5">
        <v>476</v>
      </c>
      <c r="N24" s="3">
        <v>8</v>
      </c>
      <c r="O24" s="3">
        <v>27</v>
      </c>
      <c r="P24" s="31">
        <v>6.8493150684931505</v>
      </c>
    </row>
    <row r="25" spans="1:16" ht="12.75">
      <c r="A25" s="30">
        <v>20</v>
      </c>
      <c r="B25" s="3" t="s">
        <v>132</v>
      </c>
      <c r="C25" s="64">
        <v>19139</v>
      </c>
      <c r="D25" s="3">
        <v>4</v>
      </c>
      <c r="E25" s="5">
        <v>2559</v>
      </c>
      <c r="F25" s="3">
        <v>1052</v>
      </c>
      <c r="G25" s="5">
        <v>1057</v>
      </c>
      <c r="H25" s="5">
        <v>2109</v>
      </c>
      <c r="I25" s="65">
        <v>82.41500586166471</v>
      </c>
      <c r="J25" s="31">
        <v>24.86824640102965</v>
      </c>
      <c r="K25" s="46"/>
      <c r="L25" s="43">
        <v>4</v>
      </c>
      <c r="M25" s="5">
        <v>2014</v>
      </c>
      <c r="N25" s="3">
        <v>11</v>
      </c>
      <c r="O25" s="3">
        <v>84</v>
      </c>
      <c r="P25" s="31">
        <v>4.504504504504505</v>
      </c>
    </row>
    <row r="26" spans="1:16" ht="12.75">
      <c r="A26" s="30">
        <v>21</v>
      </c>
      <c r="B26" s="3" t="s">
        <v>18</v>
      </c>
      <c r="C26" s="64">
        <v>19139</v>
      </c>
      <c r="D26" s="3">
        <v>2</v>
      </c>
      <c r="E26" s="5">
        <v>1179</v>
      </c>
      <c r="F26" s="3">
        <v>473</v>
      </c>
      <c r="G26" s="5">
        <v>374</v>
      </c>
      <c r="H26" s="5">
        <v>847</v>
      </c>
      <c r="I26" s="65">
        <v>71.84054283290925</v>
      </c>
      <c r="J26" s="31">
        <v>27.16156306158119</v>
      </c>
      <c r="K26" s="46"/>
      <c r="L26" s="43">
        <v>2</v>
      </c>
      <c r="M26" s="5">
        <v>804</v>
      </c>
      <c r="N26" s="3">
        <v>21</v>
      </c>
      <c r="O26" s="3">
        <v>22</v>
      </c>
      <c r="P26" s="31">
        <v>5.076741440377805</v>
      </c>
    </row>
    <row r="27" spans="1:16" ht="12.75">
      <c r="A27" s="30">
        <v>22</v>
      </c>
      <c r="B27" s="3" t="s">
        <v>19</v>
      </c>
      <c r="C27" s="64">
        <v>19139</v>
      </c>
      <c r="D27" s="3">
        <v>2</v>
      </c>
      <c r="E27" s="5">
        <v>898</v>
      </c>
      <c r="F27" s="3">
        <v>371</v>
      </c>
      <c r="G27" s="5">
        <v>346</v>
      </c>
      <c r="H27" s="5">
        <v>717</v>
      </c>
      <c r="I27" s="65">
        <v>79.84409799554565</v>
      </c>
      <c r="J27" s="31">
        <v>7.767725680509855</v>
      </c>
      <c r="K27" s="46"/>
      <c r="L27" s="43">
        <v>2</v>
      </c>
      <c r="M27" s="5">
        <v>717</v>
      </c>
      <c r="N27" s="3">
        <v>0</v>
      </c>
      <c r="O27" s="3">
        <v>0</v>
      </c>
      <c r="P27" s="31">
        <v>0</v>
      </c>
    </row>
    <row r="28" spans="1:16" ht="12.75">
      <c r="A28" s="30">
        <v>23</v>
      </c>
      <c r="B28" s="3" t="s">
        <v>20</v>
      </c>
      <c r="C28" s="64">
        <v>19139</v>
      </c>
      <c r="D28" s="3">
        <v>2</v>
      </c>
      <c r="E28" s="5">
        <v>1429</v>
      </c>
      <c r="F28" s="3">
        <v>519</v>
      </c>
      <c r="G28" s="5">
        <v>441</v>
      </c>
      <c r="H28" s="5">
        <v>960</v>
      </c>
      <c r="I28" s="65">
        <v>67.17984604618614</v>
      </c>
      <c r="J28" s="31">
        <v>25.482964247781503</v>
      </c>
      <c r="K28" s="46"/>
      <c r="L28" s="43">
        <v>2</v>
      </c>
      <c r="M28" s="5">
        <v>934</v>
      </c>
      <c r="N28" s="3">
        <v>5</v>
      </c>
      <c r="O28" s="3">
        <v>21</v>
      </c>
      <c r="P28" s="31">
        <v>2.7083333333333335</v>
      </c>
    </row>
    <row r="29" spans="1:16" ht="12.75">
      <c r="A29" s="30">
        <v>24</v>
      </c>
      <c r="B29" s="3" t="s">
        <v>21</v>
      </c>
      <c r="C29" s="64">
        <v>19139</v>
      </c>
      <c r="D29" s="3">
        <v>1</v>
      </c>
      <c r="E29" s="5">
        <v>375</v>
      </c>
      <c r="F29" s="3">
        <v>126</v>
      </c>
      <c r="G29" s="5">
        <v>127</v>
      </c>
      <c r="H29" s="5">
        <v>253</v>
      </c>
      <c r="I29" s="65">
        <v>67.46666666666667</v>
      </c>
      <c r="J29" s="31">
        <v>-8.666263846928501</v>
      </c>
      <c r="K29" s="46"/>
      <c r="L29" s="43">
        <v>2</v>
      </c>
      <c r="M29" s="5">
        <v>237</v>
      </c>
      <c r="N29" s="3">
        <v>1</v>
      </c>
      <c r="O29" s="3">
        <v>15</v>
      </c>
      <c r="P29" s="31">
        <v>6.324110671936759</v>
      </c>
    </row>
    <row r="30" spans="1:16" ht="12.75">
      <c r="A30" s="30">
        <v>25</v>
      </c>
      <c r="B30" s="3" t="s">
        <v>22</v>
      </c>
      <c r="C30" s="64">
        <v>19139</v>
      </c>
      <c r="D30" s="3">
        <v>1</v>
      </c>
      <c r="E30" s="5">
        <v>228</v>
      </c>
      <c r="F30" s="3">
        <v>98</v>
      </c>
      <c r="G30" s="5">
        <v>76</v>
      </c>
      <c r="H30" s="5">
        <v>174</v>
      </c>
      <c r="I30" s="65">
        <v>76.3157894736842</v>
      </c>
      <c r="J30" s="31">
        <v>21.97616683217477</v>
      </c>
      <c r="K30" s="46"/>
      <c r="L30" s="43">
        <v>2</v>
      </c>
      <c r="M30" s="5">
        <v>165</v>
      </c>
      <c r="N30" s="3">
        <v>2</v>
      </c>
      <c r="O30" s="3">
        <v>7</v>
      </c>
      <c r="P30" s="31">
        <v>5.172413793103448</v>
      </c>
    </row>
    <row r="31" spans="1:16" ht="12.75">
      <c r="A31" s="30">
        <v>26</v>
      </c>
      <c r="B31" s="3" t="s">
        <v>23</v>
      </c>
      <c r="C31" s="64">
        <v>19139</v>
      </c>
      <c r="D31" s="3">
        <v>1</v>
      </c>
      <c r="E31" s="5">
        <v>413</v>
      </c>
      <c r="F31" s="3">
        <v>187</v>
      </c>
      <c r="G31" s="5">
        <v>164</v>
      </c>
      <c r="H31" s="5">
        <v>351</v>
      </c>
      <c r="I31" s="65">
        <v>84.98789346246973</v>
      </c>
      <c r="J31" s="31">
        <v>16.99847547305174</v>
      </c>
      <c r="K31" s="46"/>
      <c r="L31" s="43">
        <v>2</v>
      </c>
      <c r="M31" s="5">
        <v>335</v>
      </c>
      <c r="N31" s="3">
        <v>3</v>
      </c>
      <c r="O31" s="3">
        <v>13</v>
      </c>
      <c r="P31" s="31">
        <v>4.5584045584045585</v>
      </c>
    </row>
    <row r="32" spans="1:16" ht="12.75">
      <c r="A32" s="30">
        <v>27</v>
      </c>
      <c r="B32" s="3" t="s">
        <v>133</v>
      </c>
      <c r="C32" s="64">
        <v>19139</v>
      </c>
      <c r="D32" s="3">
        <v>2</v>
      </c>
      <c r="E32" s="5">
        <v>1027</v>
      </c>
      <c r="F32" s="3">
        <v>401</v>
      </c>
      <c r="G32" s="5">
        <v>332</v>
      </c>
      <c r="H32" s="5">
        <v>733</v>
      </c>
      <c r="I32" s="65">
        <v>71.37293086660175</v>
      </c>
      <c r="J32" s="31">
        <v>2.449853943524829</v>
      </c>
      <c r="K32" s="46"/>
      <c r="L32" s="43">
        <v>4</v>
      </c>
      <c r="M32" s="5">
        <v>708</v>
      </c>
      <c r="N32" s="3">
        <v>3</v>
      </c>
      <c r="O32" s="3">
        <v>22</v>
      </c>
      <c r="P32" s="31">
        <v>3.4106412005457027</v>
      </c>
    </row>
    <row r="33" spans="1:16" ht="12.75">
      <c r="A33" s="30">
        <v>28</v>
      </c>
      <c r="B33" s="3" t="s">
        <v>24</v>
      </c>
      <c r="C33" s="64">
        <v>19139</v>
      </c>
      <c r="D33" s="3">
        <v>1</v>
      </c>
      <c r="E33" s="5">
        <v>620</v>
      </c>
      <c r="F33" s="3">
        <v>224</v>
      </c>
      <c r="G33" s="5">
        <v>213</v>
      </c>
      <c r="H33" s="5">
        <v>437</v>
      </c>
      <c r="I33" s="65">
        <v>70.48387096774194</v>
      </c>
      <c r="J33" s="31">
        <v>36.89253969839209</v>
      </c>
      <c r="K33" s="46"/>
      <c r="L33" s="43">
        <v>2</v>
      </c>
      <c r="M33" s="5">
        <v>413</v>
      </c>
      <c r="N33" s="3">
        <v>0</v>
      </c>
      <c r="O33" s="3">
        <v>24</v>
      </c>
      <c r="P33" s="31">
        <v>5.491990846681922</v>
      </c>
    </row>
    <row r="34" spans="1:16" ht="14.25">
      <c r="A34" s="30">
        <v>29</v>
      </c>
      <c r="B34" s="3" t="s">
        <v>158</v>
      </c>
      <c r="C34" s="64">
        <v>19139</v>
      </c>
      <c r="D34" s="3">
        <v>1</v>
      </c>
      <c r="E34" s="5">
        <v>455</v>
      </c>
      <c r="F34" s="3">
        <v>177</v>
      </c>
      <c r="G34" s="5">
        <v>157</v>
      </c>
      <c r="H34" s="5">
        <v>334</v>
      </c>
      <c r="I34" s="65">
        <v>73.4065934065934</v>
      </c>
      <c r="J34" s="31"/>
      <c r="K34" s="46"/>
      <c r="L34" s="43">
        <v>2</v>
      </c>
      <c r="M34" s="5">
        <v>317</v>
      </c>
      <c r="N34" s="3">
        <v>4</v>
      </c>
      <c r="O34" s="3">
        <v>13</v>
      </c>
      <c r="P34" s="31">
        <v>5.089820359281437</v>
      </c>
    </row>
    <row r="35" spans="1:16" ht="12.75">
      <c r="A35" s="30">
        <v>30</v>
      </c>
      <c r="B35" s="3" t="s">
        <v>26</v>
      </c>
      <c r="C35" s="64">
        <v>19139</v>
      </c>
      <c r="D35" s="3">
        <v>1</v>
      </c>
      <c r="E35" s="5">
        <v>790</v>
      </c>
      <c r="F35" s="3">
        <v>227</v>
      </c>
      <c r="G35" s="5">
        <v>129</v>
      </c>
      <c r="H35" s="5">
        <v>356</v>
      </c>
      <c r="I35" s="65">
        <v>45.063291139240505</v>
      </c>
      <c r="J35" s="31">
        <v>-24.27694171975044</v>
      </c>
      <c r="K35" s="46"/>
      <c r="L35" s="43">
        <v>2</v>
      </c>
      <c r="M35" s="5">
        <v>260</v>
      </c>
      <c r="N35" s="3">
        <v>36</v>
      </c>
      <c r="O35" s="3">
        <v>60</v>
      </c>
      <c r="P35" s="31">
        <v>26.96629213483146</v>
      </c>
    </row>
    <row r="36" spans="1:16" ht="12.75">
      <c r="A36" s="30">
        <v>31</v>
      </c>
      <c r="B36" s="3" t="s">
        <v>27</v>
      </c>
      <c r="C36" s="64">
        <v>19139</v>
      </c>
      <c r="D36" s="3">
        <v>2</v>
      </c>
      <c r="E36" s="5">
        <v>846</v>
      </c>
      <c r="F36" s="3">
        <v>385</v>
      </c>
      <c r="G36" s="5">
        <v>313</v>
      </c>
      <c r="H36" s="5">
        <v>698</v>
      </c>
      <c r="I36" s="65">
        <v>82.50591016548464</v>
      </c>
      <c r="J36" s="31">
        <v>12.29314420803783</v>
      </c>
      <c r="K36" s="46"/>
      <c r="L36" s="43">
        <v>2</v>
      </c>
      <c r="M36" s="5">
        <v>666</v>
      </c>
      <c r="N36" s="3">
        <v>9</v>
      </c>
      <c r="O36" s="3">
        <v>23</v>
      </c>
      <c r="P36" s="31">
        <v>4.584527220630372</v>
      </c>
    </row>
    <row r="37" spans="1:16" ht="12.75">
      <c r="A37" s="30">
        <v>32</v>
      </c>
      <c r="B37" s="3" t="s">
        <v>134</v>
      </c>
      <c r="C37" s="64">
        <v>19139</v>
      </c>
      <c r="D37" s="3">
        <v>1</v>
      </c>
      <c r="E37" s="5">
        <v>145</v>
      </c>
      <c r="F37" s="3">
        <v>75</v>
      </c>
      <c r="G37" s="5">
        <v>49</v>
      </c>
      <c r="H37" s="5">
        <v>124</v>
      </c>
      <c r="I37" s="65">
        <v>85.51724137931035</v>
      </c>
      <c r="J37" s="31">
        <v>15.269307495012825</v>
      </c>
      <c r="K37" s="46"/>
      <c r="L37" s="43">
        <v>2</v>
      </c>
      <c r="M37" s="5">
        <v>113</v>
      </c>
      <c r="N37" s="3">
        <v>9</v>
      </c>
      <c r="O37" s="3">
        <v>2</v>
      </c>
      <c r="P37" s="31">
        <v>8.870967741935484</v>
      </c>
    </row>
    <row r="38" spans="1:16" ht="12.75">
      <c r="A38" s="30">
        <v>33</v>
      </c>
      <c r="B38" s="3" t="s">
        <v>28</v>
      </c>
      <c r="C38" s="64">
        <v>19139</v>
      </c>
      <c r="D38" s="3">
        <v>1</v>
      </c>
      <c r="E38" s="5">
        <v>566</v>
      </c>
      <c r="F38" s="3">
        <v>232</v>
      </c>
      <c r="G38" s="5">
        <v>239</v>
      </c>
      <c r="H38" s="5">
        <v>471</v>
      </c>
      <c r="I38" s="65">
        <v>83.2155477031802</v>
      </c>
      <c r="J38" s="31">
        <v>22.104436592069092</v>
      </c>
      <c r="K38" s="46"/>
      <c r="L38" s="43">
        <v>2</v>
      </c>
      <c r="M38" s="5">
        <v>471</v>
      </c>
      <c r="N38" s="3">
        <v>0</v>
      </c>
      <c r="O38" s="3">
        <v>0</v>
      </c>
      <c r="P38" s="31">
        <v>0</v>
      </c>
    </row>
    <row r="39" spans="1:16" ht="12.75">
      <c r="A39" s="30">
        <v>34</v>
      </c>
      <c r="B39" s="3" t="s">
        <v>135</v>
      </c>
      <c r="C39" s="64">
        <v>19139</v>
      </c>
      <c r="D39" s="3">
        <v>1</v>
      </c>
      <c r="E39" s="5">
        <v>638</v>
      </c>
      <c r="F39" s="3">
        <v>255</v>
      </c>
      <c r="G39" s="5">
        <v>250</v>
      </c>
      <c r="H39" s="5">
        <v>505</v>
      </c>
      <c r="I39" s="65">
        <v>79.15360501567397</v>
      </c>
      <c r="J39" s="31">
        <v>22.982718939724606</v>
      </c>
      <c r="K39" s="46"/>
      <c r="L39" s="43">
        <v>3</v>
      </c>
      <c r="M39" s="5">
        <v>478</v>
      </c>
      <c r="N39" s="3">
        <v>8</v>
      </c>
      <c r="O39" s="3">
        <v>19</v>
      </c>
      <c r="P39" s="31">
        <v>5.346534653465347</v>
      </c>
    </row>
    <row r="40" spans="1:16" ht="12.75">
      <c r="A40" s="30">
        <v>35</v>
      </c>
      <c r="B40" s="3" t="s">
        <v>29</v>
      </c>
      <c r="C40" s="64">
        <v>19139</v>
      </c>
      <c r="D40" s="3">
        <v>1</v>
      </c>
      <c r="E40" s="5">
        <v>449</v>
      </c>
      <c r="F40" s="3">
        <v>171</v>
      </c>
      <c r="G40" s="5">
        <v>190</v>
      </c>
      <c r="H40" s="5">
        <v>361</v>
      </c>
      <c r="I40" s="65">
        <v>80.40089086859689</v>
      </c>
      <c r="J40" s="31">
        <v>13.309595751824062</v>
      </c>
      <c r="K40" s="46"/>
      <c r="L40" s="43">
        <v>2</v>
      </c>
      <c r="M40" s="5">
        <v>360</v>
      </c>
      <c r="N40" s="3">
        <v>0</v>
      </c>
      <c r="O40" s="3">
        <v>1</v>
      </c>
      <c r="P40" s="31">
        <v>0.2770083102493075</v>
      </c>
    </row>
    <row r="41" spans="1:16" ht="12.75">
      <c r="A41" s="30">
        <v>36</v>
      </c>
      <c r="B41" s="3" t="s">
        <v>30</v>
      </c>
      <c r="C41" s="64">
        <v>19139</v>
      </c>
      <c r="D41" s="3">
        <v>2</v>
      </c>
      <c r="E41" s="5">
        <v>328</v>
      </c>
      <c r="F41" s="3">
        <v>136</v>
      </c>
      <c r="G41" s="5">
        <v>129</v>
      </c>
      <c r="H41" s="5">
        <v>265</v>
      </c>
      <c r="I41" s="65">
        <v>80.79268292682927</v>
      </c>
      <c r="J41" s="31">
        <v>3.234113259751595</v>
      </c>
      <c r="K41" s="46"/>
      <c r="L41" s="43">
        <v>2</v>
      </c>
      <c r="M41" s="5">
        <v>253</v>
      </c>
      <c r="N41" s="3">
        <v>5</v>
      </c>
      <c r="O41" s="3">
        <v>7</v>
      </c>
      <c r="P41" s="31">
        <v>4.528301886792453</v>
      </c>
    </row>
    <row r="42" spans="1:16" ht="12.75">
      <c r="A42" s="30">
        <v>37</v>
      </c>
      <c r="B42" s="3" t="s">
        <v>31</v>
      </c>
      <c r="C42" s="64">
        <v>19139</v>
      </c>
      <c r="D42" s="3">
        <v>2</v>
      </c>
      <c r="E42" s="5">
        <v>822</v>
      </c>
      <c r="F42" s="3">
        <v>375</v>
      </c>
      <c r="G42" s="5">
        <v>312</v>
      </c>
      <c r="H42" s="5">
        <v>687</v>
      </c>
      <c r="I42" s="65">
        <v>83.57664233576642</v>
      </c>
      <c r="J42" s="31">
        <v>40.14088814582229</v>
      </c>
      <c r="K42" s="46"/>
      <c r="L42" s="43">
        <v>3</v>
      </c>
      <c r="M42" s="5">
        <v>674</v>
      </c>
      <c r="N42" s="3">
        <v>4</v>
      </c>
      <c r="O42" s="3">
        <v>9</v>
      </c>
      <c r="P42" s="31">
        <v>1.8922852983988356</v>
      </c>
    </row>
    <row r="43" spans="1:16" ht="12.75">
      <c r="A43" s="30">
        <v>38</v>
      </c>
      <c r="B43" s="3" t="s">
        <v>136</v>
      </c>
      <c r="C43" s="64">
        <v>19139</v>
      </c>
      <c r="D43" s="3">
        <v>1</v>
      </c>
      <c r="E43" s="5">
        <v>309</v>
      </c>
      <c r="F43" s="3">
        <v>141</v>
      </c>
      <c r="G43" s="5">
        <v>128</v>
      </c>
      <c r="H43" s="5">
        <v>269</v>
      </c>
      <c r="I43" s="65">
        <v>87.05501618122977</v>
      </c>
      <c r="J43" s="31">
        <v>11.453641610783038</v>
      </c>
      <c r="K43" s="46"/>
      <c r="L43" s="43">
        <v>2</v>
      </c>
      <c r="M43" s="5">
        <v>254</v>
      </c>
      <c r="N43" s="3">
        <v>6</v>
      </c>
      <c r="O43" s="3">
        <v>9</v>
      </c>
      <c r="P43" s="31">
        <v>5.5762081784386615</v>
      </c>
    </row>
    <row r="44" spans="1:16" ht="12.75">
      <c r="A44" s="30">
        <v>39</v>
      </c>
      <c r="B44" s="3" t="s">
        <v>127</v>
      </c>
      <c r="C44" s="64">
        <v>19139</v>
      </c>
      <c r="D44" s="3">
        <v>1</v>
      </c>
      <c r="E44" s="5">
        <v>99</v>
      </c>
      <c r="F44" s="3">
        <v>36</v>
      </c>
      <c r="G44" s="5">
        <v>34</v>
      </c>
      <c r="H44" s="5">
        <v>70</v>
      </c>
      <c r="I44" s="65">
        <v>70.70707070707071</v>
      </c>
      <c r="J44" s="31">
        <v>5.65852701775033</v>
      </c>
      <c r="K44" s="46"/>
      <c r="L44" s="43">
        <v>2</v>
      </c>
      <c r="M44" s="5">
        <v>69</v>
      </c>
      <c r="N44" s="3">
        <v>0</v>
      </c>
      <c r="O44" s="3">
        <v>1</v>
      </c>
      <c r="P44" s="31">
        <v>1.4285714285714286</v>
      </c>
    </row>
    <row r="45" spans="1:16" ht="12.75">
      <c r="A45" s="30">
        <v>40</v>
      </c>
      <c r="B45" s="3" t="s">
        <v>137</v>
      </c>
      <c r="C45" s="64">
        <v>19139</v>
      </c>
      <c r="D45" s="3">
        <v>2</v>
      </c>
      <c r="E45" s="5">
        <v>1280</v>
      </c>
      <c r="F45" s="3">
        <v>543</v>
      </c>
      <c r="G45" s="5">
        <v>441</v>
      </c>
      <c r="H45" s="5">
        <v>984</v>
      </c>
      <c r="I45" s="65">
        <v>76.875</v>
      </c>
      <c r="J45" s="31">
        <v>12.407102022867193</v>
      </c>
      <c r="K45" s="46"/>
      <c r="L45" s="43">
        <v>2</v>
      </c>
      <c r="M45" s="5">
        <v>932</v>
      </c>
      <c r="N45" s="3">
        <v>3</v>
      </c>
      <c r="O45" s="3">
        <v>49</v>
      </c>
      <c r="P45" s="31">
        <v>5.284552845528456</v>
      </c>
    </row>
    <row r="46" spans="1:16" ht="12.75">
      <c r="A46" s="30">
        <v>41</v>
      </c>
      <c r="B46" s="3" t="s">
        <v>138</v>
      </c>
      <c r="C46" s="64">
        <v>19139</v>
      </c>
      <c r="D46" s="3">
        <v>1</v>
      </c>
      <c r="E46" s="5">
        <v>687</v>
      </c>
      <c r="F46" s="3">
        <v>225</v>
      </c>
      <c r="G46" s="5">
        <v>194</v>
      </c>
      <c r="H46" s="5">
        <v>419</v>
      </c>
      <c r="I46" s="65">
        <v>60.98981077147016</v>
      </c>
      <c r="J46" s="31">
        <v>-4.394804613145226</v>
      </c>
      <c r="K46" s="46"/>
      <c r="L46" s="43">
        <v>2</v>
      </c>
      <c r="M46" s="5">
        <v>367</v>
      </c>
      <c r="N46" s="3">
        <v>25</v>
      </c>
      <c r="O46" s="3">
        <v>27</v>
      </c>
      <c r="P46" s="31">
        <v>12.410501193317423</v>
      </c>
    </row>
    <row r="47" spans="1:16" ht="12.75">
      <c r="A47" s="30">
        <v>42</v>
      </c>
      <c r="B47" s="3" t="s">
        <v>32</v>
      </c>
      <c r="C47" s="64">
        <v>19139</v>
      </c>
      <c r="D47" s="3">
        <v>1</v>
      </c>
      <c r="E47" s="5">
        <v>396</v>
      </c>
      <c r="F47" s="3">
        <v>147</v>
      </c>
      <c r="G47" s="5">
        <v>128</v>
      </c>
      <c r="H47" s="5">
        <v>275</v>
      </c>
      <c r="I47" s="65">
        <v>69.44444444444444</v>
      </c>
      <c r="J47" s="31">
        <v>6.973581973581972</v>
      </c>
      <c r="K47" s="46"/>
      <c r="L47" s="43">
        <v>3</v>
      </c>
      <c r="M47" s="5">
        <v>271</v>
      </c>
      <c r="N47" s="3">
        <v>0</v>
      </c>
      <c r="O47" s="3">
        <v>4</v>
      </c>
      <c r="P47" s="31">
        <v>1.4545454545454546</v>
      </c>
    </row>
    <row r="48" spans="1:16" ht="12.75">
      <c r="A48" s="30">
        <v>43</v>
      </c>
      <c r="B48" s="3" t="s">
        <v>33</v>
      </c>
      <c r="C48" s="64">
        <v>19139</v>
      </c>
      <c r="D48" s="3">
        <v>2</v>
      </c>
      <c r="E48" s="5">
        <v>1033</v>
      </c>
      <c r="F48" s="3">
        <v>387</v>
      </c>
      <c r="G48" s="5">
        <v>277</v>
      </c>
      <c r="H48" s="5">
        <v>664</v>
      </c>
      <c r="I48" s="65">
        <v>64.27879961277831</v>
      </c>
      <c r="J48" s="31">
        <v>32.47699781097651</v>
      </c>
      <c r="K48" s="46"/>
      <c r="L48" s="43">
        <v>3</v>
      </c>
      <c r="M48" s="5">
        <v>630</v>
      </c>
      <c r="N48" s="3">
        <v>9</v>
      </c>
      <c r="O48" s="3">
        <v>25</v>
      </c>
      <c r="P48" s="31">
        <v>5.120481927710843</v>
      </c>
    </row>
    <row r="49" spans="1:16" ht="12.75">
      <c r="A49" s="30">
        <v>44</v>
      </c>
      <c r="B49" s="3" t="s">
        <v>34</v>
      </c>
      <c r="C49" s="64">
        <v>19139</v>
      </c>
      <c r="D49" s="3">
        <v>2</v>
      </c>
      <c r="E49" s="5">
        <v>994</v>
      </c>
      <c r="F49" s="3">
        <v>443</v>
      </c>
      <c r="G49" s="5">
        <v>397</v>
      </c>
      <c r="H49" s="5">
        <v>840</v>
      </c>
      <c r="I49" s="65">
        <v>84.50704225352112</v>
      </c>
      <c r="J49" s="31">
        <v>37.64868229611963</v>
      </c>
      <c r="K49" s="46"/>
      <c r="L49" s="43">
        <v>4</v>
      </c>
      <c r="M49" s="5">
        <v>793</v>
      </c>
      <c r="N49" s="3">
        <v>6</v>
      </c>
      <c r="O49" s="3">
        <v>41</v>
      </c>
      <c r="P49" s="31">
        <v>5.595238095238096</v>
      </c>
    </row>
    <row r="50" spans="1:16" ht="12.75">
      <c r="A50" s="30">
        <v>45</v>
      </c>
      <c r="B50" s="3" t="s">
        <v>35</v>
      </c>
      <c r="C50" s="64">
        <v>19139</v>
      </c>
      <c r="D50" s="3">
        <v>3</v>
      </c>
      <c r="E50" s="5">
        <v>1299</v>
      </c>
      <c r="F50" s="3">
        <v>522</v>
      </c>
      <c r="G50" s="5">
        <v>473</v>
      </c>
      <c r="H50" s="5">
        <v>995</v>
      </c>
      <c r="I50" s="65">
        <v>76.59738260200155</v>
      </c>
      <c r="J50" s="31">
        <v>15.360958207682415</v>
      </c>
      <c r="K50" s="46"/>
      <c r="L50" s="43">
        <v>2</v>
      </c>
      <c r="M50" s="5">
        <v>960</v>
      </c>
      <c r="N50" s="3">
        <v>2</v>
      </c>
      <c r="O50" s="3">
        <v>33</v>
      </c>
      <c r="P50" s="31">
        <v>3.5175879396984926</v>
      </c>
    </row>
    <row r="51" spans="1:16" ht="12.75">
      <c r="A51" s="30">
        <v>46</v>
      </c>
      <c r="B51" s="3" t="s">
        <v>36</v>
      </c>
      <c r="C51" s="64">
        <v>19139</v>
      </c>
      <c r="D51" s="3">
        <v>1</v>
      </c>
      <c r="E51" s="5">
        <v>201</v>
      </c>
      <c r="F51" s="3">
        <v>79</v>
      </c>
      <c r="G51" s="5">
        <v>70</v>
      </c>
      <c r="H51" s="5">
        <v>149</v>
      </c>
      <c r="I51" s="65">
        <v>74.12935323383084</v>
      </c>
      <c r="J51" s="31">
        <v>17.91044776119403</v>
      </c>
      <c r="K51" s="46"/>
      <c r="L51" s="43">
        <v>2</v>
      </c>
      <c r="M51" s="5">
        <v>146</v>
      </c>
      <c r="N51" s="3">
        <v>1</v>
      </c>
      <c r="O51" s="3">
        <v>2</v>
      </c>
      <c r="P51" s="31">
        <v>2.013422818791946</v>
      </c>
    </row>
    <row r="52" spans="1:16" ht="12.75">
      <c r="A52" s="30">
        <v>47</v>
      </c>
      <c r="B52" s="3" t="s">
        <v>37</v>
      </c>
      <c r="C52" s="64">
        <v>19139</v>
      </c>
      <c r="D52" s="3">
        <v>1</v>
      </c>
      <c r="E52" s="5">
        <v>148</v>
      </c>
      <c r="F52" s="3">
        <v>62</v>
      </c>
      <c r="G52" s="5">
        <v>64</v>
      </c>
      <c r="H52" s="5">
        <v>126</v>
      </c>
      <c r="I52" s="65">
        <v>85.13513513513513</v>
      </c>
      <c r="J52" s="31">
        <v>14.239612747075427</v>
      </c>
      <c r="K52" s="46"/>
      <c r="L52" s="43">
        <v>2</v>
      </c>
      <c r="M52" s="5">
        <v>123</v>
      </c>
      <c r="N52" s="3">
        <v>1</v>
      </c>
      <c r="O52" s="3">
        <v>2</v>
      </c>
      <c r="P52" s="31">
        <v>2.380952380952381</v>
      </c>
    </row>
    <row r="53" spans="1:16" ht="12.75">
      <c r="A53" s="30">
        <v>48</v>
      </c>
      <c r="B53" s="3" t="s">
        <v>38</v>
      </c>
      <c r="C53" s="64">
        <v>19139</v>
      </c>
      <c r="D53" s="3">
        <v>2</v>
      </c>
      <c r="E53" s="5">
        <v>514</v>
      </c>
      <c r="F53" s="3">
        <v>144</v>
      </c>
      <c r="G53" s="5">
        <v>138</v>
      </c>
      <c r="H53" s="5">
        <v>282</v>
      </c>
      <c r="I53" s="65">
        <v>54.86381322957198</v>
      </c>
      <c r="J53" s="31">
        <v>19.959799267966396</v>
      </c>
      <c r="K53" s="46"/>
      <c r="L53" s="43">
        <v>5</v>
      </c>
      <c r="M53" s="5">
        <v>246</v>
      </c>
      <c r="N53" s="3">
        <v>5</v>
      </c>
      <c r="O53" s="3">
        <v>31</v>
      </c>
      <c r="P53" s="31">
        <v>12.76595744680851</v>
      </c>
    </row>
    <row r="54" spans="1:16" ht="12.75">
      <c r="A54" s="30">
        <v>49</v>
      </c>
      <c r="B54" s="3" t="s">
        <v>39</v>
      </c>
      <c r="C54" s="64">
        <v>19139</v>
      </c>
      <c r="D54" s="3">
        <v>1</v>
      </c>
      <c r="E54" s="5">
        <v>440</v>
      </c>
      <c r="F54" s="3">
        <v>206</v>
      </c>
      <c r="G54" s="5">
        <v>186</v>
      </c>
      <c r="H54" s="5">
        <v>392</v>
      </c>
      <c r="I54" s="65">
        <v>89.0909090909091</v>
      </c>
      <c r="J54" s="31">
        <v>5.600343053173248</v>
      </c>
      <c r="K54" s="46"/>
      <c r="L54" s="43">
        <v>2</v>
      </c>
      <c r="M54" s="5">
        <v>389</v>
      </c>
      <c r="N54" s="3">
        <v>3</v>
      </c>
      <c r="O54" s="3">
        <v>0</v>
      </c>
      <c r="P54" s="31">
        <v>0.7653061224489796</v>
      </c>
    </row>
    <row r="55" spans="1:16" ht="12.75">
      <c r="A55" s="30">
        <v>50</v>
      </c>
      <c r="B55" s="3" t="s">
        <v>40</v>
      </c>
      <c r="C55" s="64">
        <v>19139</v>
      </c>
      <c r="D55" s="3">
        <v>1</v>
      </c>
      <c r="E55" s="5">
        <v>317</v>
      </c>
      <c r="F55" s="3">
        <v>113</v>
      </c>
      <c r="G55" s="5">
        <v>93</v>
      </c>
      <c r="H55" s="5">
        <v>206</v>
      </c>
      <c r="I55" s="65">
        <v>64.98422712933754</v>
      </c>
      <c r="J55" s="31">
        <v>27.83252434295983</v>
      </c>
      <c r="K55" s="46"/>
      <c r="L55" s="43">
        <v>2</v>
      </c>
      <c r="M55" s="5">
        <v>198</v>
      </c>
      <c r="N55" s="3">
        <v>4</v>
      </c>
      <c r="O55" s="3">
        <v>4</v>
      </c>
      <c r="P55" s="31">
        <v>3.8834951456310676</v>
      </c>
    </row>
    <row r="56" spans="1:16" ht="12.75">
      <c r="A56" s="30">
        <v>51</v>
      </c>
      <c r="B56" s="3" t="s">
        <v>41</v>
      </c>
      <c r="C56" s="64">
        <v>19139</v>
      </c>
      <c r="D56" s="3">
        <v>1</v>
      </c>
      <c r="E56" s="5">
        <v>353</v>
      </c>
      <c r="F56" s="3">
        <v>153</v>
      </c>
      <c r="G56" s="5">
        <v>134</v>
      </c>
      <c r="H56" s="5">
        <v>287</v>
      </c>
      <c r="I56" s="65">
        <v>81.30311614730878</v>
      </c>
      <c r="J56" s="31">
        <v>0.3666612978104524</v>
      </c>
      <c r="K56" s="46"/>
      <c r="L56" s="43">
        <v>2</v>
      </c>
      <c r="M56" s="5">
        <v>252</v>
      </c>
      <c r="N56" s="3">
        <v>11</v>
      </c>
      <c r="O56" s="3">
        <v>24</v>
      </c>
      <c r="P56" s="31">
        <v>12.195121951219512</v>
      </c>
    </row>
    <row r="57" spans="1:16" ht="12.75">
      <c r="A57" s="30">
        <v>52</v>
      </c>
      <c r="B57" s="3" t="s">
        <v>42</v>
      </c>
      <c r="C57" s="64">
        <v>19139</v>
      </c>
      <c r="D57" s="3">
        <v>4</v>
      </c>
      <c r="E57" s="5">
        <v>1768</v>
      </c>
      <c r="F57" s="3">
        <v>716</v>
      </c>
      <c r="G57" s="5">
        <v>680</v>
      </c>
      <c r="H57" s="5">
        <v>1396</v>
      </c>
      <c r="I57" s="65">
        <v>78.95927601809954</v>
      </c>
      <c r="J57" s="31">
        <v>26.28235294117647</v>
      </c>
      <c r="K57" s="46"/>
      <c r="L57" s="43">
        <v>5</v>
      </c>
      <c r="M57" s="5">
        <v>1360</v>
      </c>
      <c r="N57" s="3">
        <v>8</v>
      </c>
      <c r="O57" s="3">
        <v>28</v>
      </c>
      <c r="P57" s="31">
        <v>2.5787965616045847</v>
      </c>
    </row>
    <row r="58" spans="1:16" ht="12.75">
      <c r="A58" s="30">
        <v>53</v>
      </c>
      <c r="B58" s="3" t="s">
        <v>128</v>
      </c>
      <c r="C58" s="64">
        <v>19139</v>
      </c>
      <c r="D58" s="3">
        <v>1</v>
      </c>
      <c r="E58" s="5">
        <v>449</v>
      </c>
      <c r="F58" s="3">
        <v>188</v>
      </c>
      <c r="G58" s="5">
        <v>189</v>
      </c>
      <c r="H58" s="5">
        <v>377</v>
      </c>
      <c r="I58" s="65">
        <v>83.96436525612472</v>
      </c>
      <c r="J58" s="31">
        <v>41.10722239898187</v>
      </c>
      <c r="K58" s="46"/>
      <c r="L58" s="43">
        <v>4</v>
      </c>
      <c r="M58" s="5">
        <v>351</v>
      </c>
      <c r="N58" s="3">
        <v>7</v>
      </c>
      <c r="O58" s="3">
        <v>19</v>
      </c>
      <c r="P58" s="31">
        <v>6.896551724137931</v>
      </c>
    </row>
    <row r="59" spans="1:16" ht="12.75">
      <c r="A59" s="30">
        <v>54</v>
      </c>
      <c r="B59" s="3" t="s">
        <v>43</v>
      </c>
      <c r="C59" s="64">
        <v>19139</v>
      </c>
      <c r="D59" s="3">
        <v>3</v>
      </c>
      <c r="E59" s="5">
        <v>1446</v>
      </c>
      <c r="F59" s="3">
        <v>593</v>
      </c>
      <c r="G59" s="5">
        <v>504</v>
      </c>
      <c r="H59" s="5">
        <v>1097</v>
      </c>
      <c r="I59" s="65">
        <v>75.86445366528353</v>
      </c>
      <c r="J59" s="31">
        <v>15.743810233648148</v>
      </c>
      <c r="K59" s="46"/>
      <c r="L59" s="43">
        <v>2</v>
      </c>
      <c r="M59" s="5">
        <v>1039</v>
      </c>
      <c r="N59" s="3">
        <v>4</v>
      </c>
      <c r="O59" s="3">
        <v>54</v>
      </c>
      <c r="P59" s="31">
        <v>5.28714676390155</v>
      </c>
    </row>
    <row r="60" spans="1:16" ht="12.75">
      <c r="A60" s="30">
        <v>55</v>
      </c>
      <c r="B60" s="3" t="s">
        <v>129</v>
      </c>
      <c r="C60" s="64">
        <v>19139</v>
      </c>
      <c r="D60" s="3">
        <v>1</v>
      </c>
      <c r="E60" s="5">
        <v>82</v>
      </c>
      <c r="F60" s="3">
        <v>33</v>
      </c>
      <c r="G60" s="5">
        <v>35</v>
      </c>
      <c r="H60" s="5">
        <v>68</v>
      </c>
      <c r="I60" s="65">
        <v>82.92682926829268</v>
      </c>
      <c r="J60" s="31">
        <v>12.400513478818993</v>
      </c>
      <c r="K60" s="46"/>
      <c r="L60" s="43">
        <v>2</v>
      </c>
      <c r="M60" s="5">
        <v>64</v>
      </c>
      <c r="N60" s="3">
        <v>1</v>
      </c>
      <c r="O60" s="3">
        <v>3</v>
      </c>
      <c r="P60" s="31">
        <v>5.88235294117647</v>
      </c>
    </row>
    <row r="61" spans="1:16" ht="12.75">
      <c r="A61" s="30">
        <v>56</v>
      </c>
      <c r="B61" s="3" t="s">
        <v>130</v>
      </c>
      <c r="C61" s="64">
        <v>19272</v>
      </c>
      <c r="D61" s="3">
        <v>1</v>
      </c>
      <c r="E61" s="5">
        <v>253</v>
      </c>
      <c r="F61" s="3">
        <v>61</v>
      </c>
      <c r="G61" s="5">
        <v>42</v>
      </c>
      <c r="H61" s="5">
        <v>194</v>
      </c>
      <c r="I61" s="65">
        <v>76.6798418972332</v>
      </c>
      <c r="J61" s="31">
        <v>13.833992094861664</v>
      </c>
      <c r="K61" s="46"/>
      <c r="L61" s="43">
        <v>2</v>
      </c>
      <c r="M61" s="5">
        <v>185</v>
      </c>
      <c r="N61" s="3">
        <v>4</v>
      </c>
      <c r="O61" s="3">
        <v>5</v>
      </c>
      <c r="P61" s="31">
        <v>4.639175257731959</v>
      </c>
    </row>
    <row r="62" spans="1:16" ht="12.75">
      <c r="A62" s="30">
        <v>57</v>
      </c>
      <c r="B62" s="3" t="s">
        <v>44</v>
      </c>
      <c r="C62" s="64">
        <v>19139</v>
      </c>
      <c r="D62" s="3">
        <v>1</v>
      </c>
      <c r="E62" s="5">
        <v>309</v>
      </c>
      <c r="F62" s="3">
        <v>116</v>
      </c>
      <c r="G62" s="5">
        <v>97</v>
      </c>
      <c r="H62" s="5">
        <v>213</v>
      </c>
      <c r="I62" s="65">
        <v>68.93203883495146</v>
      </c>
      <c r="J62" s="31">
        <v>-3.7367714544376156</v>
      </c>
      <c r="K62" s="46"/>
      <c r="L62" s="43">
        <v>2</v>
      </c>
      <c r="M62" s="5">
        <v>195</v>
      </c>
      <c r="N62" s="3">
        <v>2</v>
      </c>
      <c r="O62" s="3">
        <v>16</v>
      </c>
      <c r="P62" s="31">
        <v>8.450704225352112</v>
      </c>
    </row>
    <row r="63" spans="1:16" ht="12.75">
      <c r="A63" s="30">
        <v>58</v>
      </c>
      <c r="B63" s="3" t="s">
        <v>45</v>
      </c>
      <c r="C63" s="64">
        <v>19139</v>
      </c>
      <c r="D63" s="3">
        <v>2</v>
      </c>
      <c r="E63" s="5">
        <v>1045</v>
      </c>
      <c r="F63" s="3">
        <v>433</v>
      </c>
      <c r="G63" s="5">
        <v>337</v>
      </c>
      <c r="H63" s="5">
        <v>770</v>
      </c>
      <c r="I63" s="65">
        <v>73.6842105263158</v>
      </c>
      <c r="J63" s="31">
        <v>20.31394275161589</v>
      </c>
      <c r="K63" s="46"/>
      <c r="L63" s="43">
        <v>2</v>
      </c>
      <c r="M63" s="5">
        <v>750</v>
      </c>
      <c r="N63" s="3">
        <v>3</v>
      </c>
      <c r="O63" s="3">
        <v>17</v>
      </c>
      <c r="P63" s="31">
        <v>2.5974025974025974</v>
      </c>
    </row>
    <row r="64" spans="1:16" ht="12.75">
      <c r="A64" s="30">
        <v>59</v>
      </c>
      <c r="B64" s="3" t="s">
        <v>46</v>
      </c>
      <c r="C64" s="64">
        <v>19139</v>
      </c>
      <c r="D64" s="3">
        <v>1</v>
      </c>
      <c r="E64" s="5">
        <v>332</v>
      </c>
      <c r="F64" s="3">
        <v>114</v>
      </c>
      <c r="G64" s="5">
        <v>79</v>
      </c>
      <c r="H64" s="5">
        <v>193</v>
      </c>
      <c r="I64" s="65">
        <v>58.13253012048193</v>
      </c>
      <c r="J64" s="31">
        <v>16.934028247822752</v>
      </c>
      <c r="K64" s="46"/>
      <c r="L64" s="43">
        <v>2</v>
      </c>
      <c r="M64" s="5">
        <v>181</v>
      </c>
      <c r="N64" s="3">
        <v>1</v>
      </c>
      <c r="O64" s="3">
        <v>11</v>
      </c>
      <c r="P64" s="31">
        <v>6.217616580310881</v>
      </c>
    </row>
    <row r="65" spans="1:16" ht="12.75">
      <c r="A65" s="30">
        <v>60</v>
      </c>
      <c r="B65" s="3" t="s">
        <v>47</v>
      </c>
      <c r="C65" s="64">
        <v>19139</v>
      </c>
      <c r="D65" s="3">
        <v>1</v>
      </c>
      <c r="E65" s="5">
        <v>779</v>
      </c>
      <c r="F65" s="3">
        <v>329</v>
      </c>
      <c r="G65" s="5">
        <v>278</v>
      </c>
      <c r="H65" s="5">
        <v>607</v>
      </c>
      <c r="I65" s="65">
        <v>77.9204107830552</v>
      </c>
      <c r="J65" s="31">
        <v>10.887443750088167</v>
      </c>
      <c r="K65" s="46"/>
      <c r="L65" s="43">
        <v>2</v>
      </c>
      <c r="M65" s="5">
        <v>584</v>
      </c>
      <c r="N65" s="3">
        <v>7</v>
      </c>
      <c r="O65" s="3">
        <v>16</v>
      </c>
      <c r="P65" s="31">
        <v>3.789126853377265</v>
      </c>
    </row>
    <row r="66" spans="1:16" ht="12.75">
      <c r="A66" s="30">
        <v>61</v>
      </c>
      <c r="B66" s="3" t="s">
        <v>48</v>
      </c>
      <c r="C66" s="64">
        <v>19139</v>
      </c>
      <c r="D66" s="3">
        <v>1</v>
      </c>
      <c r="E66" s="5">
        <v>290</v>
      </c>
      <c r="F66" s="3">
        <v>36</v>
      </c>
      <c r="G66" s="5">
        <v>35</v>
      </c>
      <c r="H66" s="5">
        <v>71</v>
      </c>
      <c r="I66" s="65">
        <v>24.482758620689655</v>
      </c>
      <c r="J66" s="31">
        <v>-31.598322460391426</v>
      </c>
      <c r="K66" s="46"/>
      <c r="L66" s="43">
        <v>2</v>
      </c>
      <c r="M66" s="5">
        <v>67</v>
      </c>
      <c r="N66" s="3">
        <v>2</v>
      </c>
      <c r="O66" s="3">
        <v>2</v>
      </c>
      <c r="P66" s="31">
        <v>5.633802816901409</v>
      </c>
    </row>
    <row r="67" spans="1:16" ht="12.75">
      <c r="A67" s="30">
        <v>62</v>
      </c>
      <c r="B67" s="3" t="s">
        <v>49</v>
      </c>
      <c r="C67" s="64">
        <v>19272</v>
      </c>
      <c r="D67" s="3">
        <v>1</v>
      </c>
      <c r="E67" s="5">
        <v>143</v>
      </c>
      <c r="F67" s="3"/>
      <c r="G67" s="5"/>
      <c r="H67" s="5">
        <v>115</v>
      </c>
      <c r="I67" s="65">
        <v>80.41958041958041</v>
      </c>
      <c r="J67" s="31">
        <v>-3.346653346653355</v>
      </c>
      <c r="K67" s="46"/>
      <c r="L67" s="43">
        <v>2</v>
      </c>
      <c r="M67" s="5">
        <v>103</v>
      </c>
      <c r="N67" s="3">
        <v>5</v>
      </c>
      <c r="O67" s="3">
        <v>7</v>
      </c>
      <c r="P67" s="31">
        <v>10.434782608695652</v>
      </c>
    </row>
    <row r="68" spans="1:16" ht="12.75">
      <c r="A68" s="30">
        <v>63</v>
      </c>
      <c r="B68" s="3" t="s">
        <v>50</v>
      </c>
      <c r="C68" s="64">
        <v>19139</v>
      </c>
      <c r="D68" s="3">
        <v>2</v>
      </c>
      <c r="E68" s="5">
        <v>1046</v>
      </c>
      <c r="F68" s="3">
        <v>365</v>
      </c>
      <c r="G68" s="5">
        <v>264</v>
      </c>
      <c r="H68" s="5">
        <v>629</v>
      </c>
      <c r="I68" s="65">
        <v>60.133843212237096</v>
      </c>
      <c r="J68" s="31">
        <v>23.83052567669207</v>
      </c>
      <c r="K68" s="46"/>
      <c r="L68" s="43">
        <v>2</v>
      </c>
      <c r="M68" s="5">
        <v>572</v>
      </c>
      <c r="N68" s="3">
        <v>13</v>
      </c>
      <c r="O68" s="3">
        <v>44</v>
      </c>
      <c r="P68" s="31">
        <v>9.062003179650238</v>
      </c>
    </row>
    <row r="69" spans="1:16" ht="12.75">
      <c r="A69" s="30">
        <v>64</v>
      </c>
      <c r="B69" s="3" t="s">
        <v>51</v>
      </c>
      <c r="C69" s="64">
        <v>19139</v>
      </c>
      <c r="D69" s="3">
        <v>1</v>
      </c>
      <c r="E69" s="5">
        <v>368</v>
      </c>
      <c r="F69" s="3">
        <v>167</v>
      </c>
      <c r="G69" s="5">
        <v>151</v>
      </c>
      <c r="H69" s="5">
        <v>318</v>
      </c>
      <c r="I69" s="65">
        <v>86.41304347826087</v>
      </c>
      <c r="J69" s="31">
        <v>9.019426456984277</v>
      </c>
      <c r="K69" s="46"/>
      <c r="L69" s="43">
        <v>2</v>
      </c>
      <c r="M69" s="5">
        <v>309</v>
      </c>
      <c r="N69" s="3">
        <v>0</v>
      </c>
      <c r="O69" s="3">
        <v>9</v>
      </c>
      <c r="P69" s="31">
        <v>2.8301886792452833</v>
      </c>
    </row>
    <row r="70" spans="1:16" ht="12.75">
      <c r="A70" s="30">
        <v>65</v>
      </c>
      <c r="B70" s="3" t="s">
        <v>52</v>
      </c>
      <c r="C70" s="64">
        <v>19139</v>
      </c>
      <c r="D70" s="3">
        <v>3</v>
      </c>
      <c r="E70" s="5">
        <v>1734</v>
      </c>
      <c r="F70" s="3">
        <v>732</v>
      </c>
      <c r="G70" s="5">
        <v>773</v>
      </c>
      <c r="H70" s="5">
        <v>1505</v>
      </c>
      <c r="I70" s="65">
        <v>86.79354094579008</v>
      </c>
      <c r="J70" s="31">
        <v>15.511180921708203</v>
      </c>
      <c r="K70" s="46"/>
      <c r="L70" s="43">
        <v>3</v>
      </c>
      <c r="M70" s="5">
        <v>1449</v>
      </c>
      <c r="N70" s="3">
        <v>7</v>
      </c>
      <c r="O70" s="3">
        <v>49</v>
      </c>
      <c r="P70" s="31">
        <v>3.7209302325581395</v>
      </c>
    </row>
    <row r="71" spans="1:16" ht="12.75">
      <c r="A71" s="30">
        <v>66</v>
      </c>
      <c r="B71" s="3" t="s">
        <v>53</v>
      </c>
      <c r="C71" s="64">
        <v>19139</v>
      </c>
      <c r="D71" s="3">
        <v>2</v>
      </c>
      <c r="E71" s="5">
        <v>1026</v>
      </c>
      <c r="F71" s="3">
        <v>354</v>
      </c>
      <c r="G71" s="5">
        <v>257</v>
      </c>
      <c r="H71" s="5">
        <v>611</v>
      </c>
      <c r="I71" s="65">
        <v>59.551656920077974</v>
      </c>
      <c r="J71" s="31">
        <v>7.909865875301854</v>
      </c>
      <c r="K71" s="46"/>
      <c r="L71" s="43">
        <v>2</v>
      </c>
      <c r="M71" s="5">
        <v>544</v>
      </c>
      <c r="N71" s="3">
        <v>29</v>
      </c>
      <c r="O71" s="3">
        <v>38</v>
      </c>
      <c r="P71" s="31">
        <v>10.965630114566286</v>
      </c>
    </row>
    <row r="72" spans="1:16" ht="12.75">
      <c r="A72" s="30">
        <v>67</v>
      </c>
      <c r="B72" s="3" t="s">
        <v>54</v>
      </c>
      <c r="C72" s="64">
        <v>19139</v>
      </c>
      <c r="D72" s="3">
        <v>1</v>
      </c>
      <c r="E72" s="5">
        <v>543</v>
      </c>
      <c r="F72" s="3">
        <v>220</v>
      </c>
      <c r="G72" s="5">
        <v>195</v>
      </c>
      <c r="H72" s="5">
        <v>415</v>
      </c>
      <c r="I72" s="65">
        <v>76.42725598526704</v>
      </c>
      <c r="J72" s="31">
        <v>19.065879312226883</v>
      </c>
      <c r="K72" s="46"/>
      <c r="L72" s="43">
        <v>2</v>
      </c>
      <c r="M72" s="5">
        <v>402</v>
      </c>
      <c r="N72" s="3">
        <v>0</v>
      </c>
      <c r="O72" s="3">
        <v>13</v>
      </c>
      <c r="P72" s="31">
        <v>3.132530120481928</v>
      </c>
    </row>
    <row r="73" spans="1:16" ht="12.75">
      <c r="A73" s="30">
        <v>68</v>
      </c>
      <c r="B73" s="3" t="s">
        <v>55</v>
      </c>
      <c r="C73" s="64">
        <v>19139</v>
      </c>
      <c r="D73" s="3">
        <v>1</v>
      </c>
      <c r="E73" s="5">
        <v>303</v>
      </c>
      <c r="F73" s="3">
        <v>130</v>
      </c>
      <c r="G73" s="5">
        <v>141</v>
      </c>
      <c r="H73" s="5">
        <v>271</v>
      </c>
      <c r="I73" s="65">
        <v>89.43894389438944</v>
      </c>
      <c r="J73" s="31">
        <v>47.86111873447473</v>
      </c>
      <c r="K73" s="46"/>
      <c r="L73" s="43">
        <v>3</v>
      </c>
      <c r="M73" s="5">
        <v>271</v>
      </c>
      <c r="N73" s="3">
        <v>0</v>
      </c>
      <c r="O73" s="3">
        <v>0</v>
      </c>
      <c r="P73" s="31">
        <v>0</v>
      </c>
    </row>
    <row r="74" spans="1:16" ht="12.75">
      <c r="A74" s="30">
        <v>69</v>
      </c>
      <c r="B74" s="3" t="s">
        <v>56</v>
      </c>
      <c r="C74" s="64">
        <v>19139</v>
      </c>
      <c r="D74" s="3">
        <v>1</v>
      </c>
      <c r="E74" s="5">
        <v>399</v>
      </c>
      <c r="F74" s="3">
        <v>176</v>
      </c>
      <c r="G74" s="5">
        <v>160</v>
      </c>
      <c r="H74" s="5">
        <v>336</v>
      </c>
      <c r="I74" s="65">
        <v>84.21052631578948</v>
      </c>
      <c r="J74" s="65">
        <v>84.21052631578948</v>
      </c>
      <c r="K74" s="46"/>
      <c r="L74" s="43">
        <v>2</v>
      </c>
      <c r="M74" s="5">
        <v>314</v>
      </c>
      <c r="N74" s="3">
        <v>9</v>
      </c>
      <c r="O74" s="3">
        <v>13</v>
      </c>
      <c r="P74" s="31">
        <v>6.547619047619048</v>
      </c>
    </row>
    <row r="75" spans="1:16" ht="12.75">
      <c r="A75" s="30">
        <v>70</v>
      </c>
      <c r="B75" s="3" t="s">
        <v>57</v>
      </c>
      <c r="C75" s="64">
        <v>19335</v>
      </c>
      <c r="D75" s="3">
        <v>1</v>
      </c>
      <c r="E75" s="5">
        <v>234</v>
      </c>
      <c r="F75" s="3"/>
      <c r="G75" s="5"/>
      <c r="H75" s="5">
        <v>214</v>
      </c>
      <c r="I75" s="65">
        <v>91.45299145299145</v>
      </c>
      <c r="J75" s="31">
        <v>10.522991452991448</v>
      </c>
      <c r="K75" s="46"/>
      <c r="L75" s="43">
        <v>2</v>
      </c>
      <c r="M75" s="5">
        <v>207</v>
      </c>
      <c r="N75" s="3">
        <v>1</v>
      </c>
      <c r="O75" s="3">
        <v>6</v>
      </c>
      <c r="P75" s="31">
        <v>3.2710280373831773</v>
      </c>
    </row>
    <row r="76" spans="1:16" ht="12.75">
      <c r="A76" s="30">
        <v>71</v>
      </c>
      <c r="B76" s="3" t="s">
        <v>58</v>
      </c>
      <c r="C76" s="64">
        <v>19139</v>
      </c>
      <c r="D76" s="3">
        <v>2</v>
      </c>
      <c r="E76" s="5">
        <v>910</v>
      </c>
      <c r="F76" s="3">
        <v>375</v>
      </c>
      <c r="G76" s="5">
        <v>365</v>
      </c>
      <c r="H76" s="5">
        <v>740</v>
      </c>
      <c r="I76" s="65">
        <v>81.31868131868131</v>
      </c>
      <c r="J76" s="31">
        <v>22.54178437643896</v>
      </c>
      <c r="K76" s="46"/>
      <c r="L76" s="43">
        <v>2</v>
      </c>
      <c r="M76" s="5">
        <v>714</v>
      </c>
      <c r="N76" s="3">
        <v>5</v>
      </c>
      <c r="O76" s="3">
        <v>21</v>
      </c>
      <c r="P76" s="31">
        <v>3.5135135135135136</v>
      </c>
    </row>
    <row r="77" spans="1:16" ht="12.75">
      <c r="A77" s="30">
        <v>72</v>
      </c>
      <c r="B77" s="3" t="s">
        <v>59</v>
      </c>
      <c r="C77" s="64">
        <v>19139</v>
      </c>
      <c r="D77" s="3">
        <v>2</v>
      </c>
      <c r="E77" s="5">
        <v>787</v>
      </c>
      <c r="F77" s="3">
        <v>311</v>
      </c>
      <c r="G77" s="5">
        <v>232</v>
      </c>
      <c r="H77" s="5">
        <v>543</v>
      </c>
      <c r="I77" s="65">
        <v>68.99618805590852</v>
      </c>
      <c r="J77" s="31">
        <v>12.872365714051185</v>
      </c>
      <c r="K77" s="46"/>
      <c r="L77" s="43">
        <v>3</v>
      </c>
      <c r="M77" s="5">
        <v>511</v>
      </c>
      <c r="N77" s="3">
        <v>1</v>
      </c>
      <c r="O77" s="3">
        <v>31</v>
      </c>
      <c r="P77" s="31">
        <v>5.893186003683241</v>
      </c>
    </row>
    <row r="78" spans="1:16" ht="12.75">
      <c r="A78" s="30">
        <v>73</v>
      </c>
      <c r="B78" s="3" t="s">
        <v>139</v>
      </c>
      <c r="C78" s="64">
        <v>19139</v>
      </c>
      <c r="D78" s="3">
        <v>3</v>
      </c>
      <c r="E78" s="5">
        <v>1687</v>
      </c>
      <c r="F78" s="3">
        <v>741</v>
      </c>
      <c r="G78" s="5">
        <v>764</v>
      </c>
      <c r="H78" s="5">
        <v>1505</v>
      </c>
      <c r="I78" s="65">
        <v>89.2116182572614</v>
      </c>
      <c r="J78" s="31">
        <v>26.63020913944021</v>
      </c>
      <c r="K78" s="46"/>
      <c r="L78" s="43">
        <v>3</v>
      </c>
      <c r="M78" s="5">
        <v>1482</v>
      </c>
      <c r="N78" s="3">
        <v>7</v>
      </c>
      <c r="O78" s="3">
        <v>16</v>
      </c>
      <c r="P78" s="31">
        <v>1.5282392026578073</v>
      </c>
    </row>
    <row r="79" spans="1:16" ht="12.75">
      <c r="A79" s="30">
        <v>74</v>
      </c>
      <c r="B79" s="3" t="s">
        <v>60</v>
      </c>
      <c r="C79" s="64">
        <v>19139</v>
      </c>
      <c r="D79" s="3">
        <v>1</v>
      </c>
      <c r="E79" s="5">
        <v>698</v>
      </c>
      <c r="F79" s="3">
        <v>278</v>
      </c>
      <c r="G79" s="5">
        <v>240</v>
      </c>
      <c r="H79" s="5">
        <v>518</v>
      </c>
      <c r="I79" s="65">
        <v>74.21203438395415</v>
      </c>
      <c r="J79" s="31">
        <v>25.147286182515302</v>
      </c>
      <c r="K79" s="46"/>
      <c r="L79" s="43">
        <v>2</v>
      </c>
      <c r="M79" s="5">
        <v>510</v>
      </c>
      <c r="N79" s="3">
        <v>5</v>
      </c>
      <c r="O79" s="3">
        <v>3</v>
      </c>
      <c r="P79" s="31">
        <v>1.5444015444015444</v>
      </c>
    </row>
    <row r="80" spans="1:16" s="54" customFormat="1" ht="13.5" thickBot="1">
      <c r="A80" s="32"/>
      <c r="B80" s="33" t="s">
        <v>83</v>
      </c>
      <c r="C80" s="33"/>
      <c r="D80" s="23">
        <v>126</v>
      </c>
      <c r="E80" s="42">
        <v>63212</v>
      </c>
      <c r="F80" s="23">
        <v>25972</v>
      </c>
      <c r="G80" s="42">
        <v>23599</v>
      </c>
      <c r="H80" s="23">
        <v>49571</v>
      </c>
      <c r="I80" s="34">
        <v>78.42023666392457</v>
      </c>
      <c r="J80" s="52">
        <v>20.480908058086513</v>
      </c>
      <c r="K80" s="53"/>
      <c r="L80" s="32">
        <v>180</v>
      </c>
      <c r="M80" s="42">
        <v>47726</v>
      </c>
      <c r="N80" s="23">
        <v>448</v>
      </c>
      <c r="O80" s="23">
        <v>1397</v>
      </c>
      <c r="P80" s="52">
        <v>3.721934195396502</v>
      </c>
    </row>
    <row r="81" spans="1:16" ht="27" customHeight="1">
      <c r="A81" s="164" t="s">
        <v>162</v>
      </c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</row>
    <row r="82" spans="1:15" ht="15.75" customHeight="1">
      <c r="A82" s="160" t="s">
        <v>153</v>
      </c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</row>
  </sheetData>
  <sheetProtection/>
  <mergeCells count="3">
    <mergeCell ref="A2:P2"/>
    <mergeCell ref="A81:P81"/>
    <mergeCell ref="A82:O82"/>
  </mergeCells>
  <printOptions horizontalCentered="1" verticalCentered="1"/>
  <pageMargins left="0.2362204724409449" right="0.2362204724409449" top="0.5905511811023623" bottom="0.3937007874015748" header="0.15748031496062992" footer="0.15748031496062992"/>
  <pageSetup horizontalDpi="600" verticalDpi="600" orientation="portrait" paperSize="9" scale="68" r:id="rId1"/>
  <headerFooter alignWithMargins="0">
    <oddHeader>&amp;C&amp;"Arial,Grassetto"&amp;12Elezioni generali comunali 1952
elettori, votanti, schede bianche e nulle
La Tavola contiene i dati relativi a tutte le consultazioni elettorali svoltesi nel corso della legislatura&amp;R&amp;"Arial,Corsivo"&amp;UTavola 1.1</oddHeader>
    <oddFooter>&amp;L&amp;"Arial,Corsivo"Fonte: Dip. EELL - Servizio elettorale&amp;C&amp;"Arial,Corsivo"&amp;A&amp;R&amp;"Arial,Corsivo"Elaborazione: Dip. EELL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pane xSplit="2" ySplit="5" topLeftCell="C58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A81" sqref="A81:P81"/>
    </sheetView>
  </sheetViews>
  <sheetFormatPr defaultColWidth="9.140625" defaultRowHeight="12.75"/>
  <cols>
    <col min="1" max="1" width="3.28125" style="4" bestFit="1" customWidth="1"/>
    <col min="2" max="2" width="28.57421875" style="4" bestFit="1" customWidth="1"/>
    <col min="3" max="3" width="11.00390625" style="6" bestFit="1" customWidth="1"/>
    <col min="4" max="4" width="4.421875" style="4" bestFit="1" customWidth="1"/>
    <col min="5" max="5" width="7.140625" style="6" bestFit="1" customWidth="1"/>
    <col min="6" max="7" width="3.28125" style="6" bestFit="1" customWidth="1"/>
    <col min="8" max="8" width="7.140625" style="7" bestFit="1" customWidth="1"/>
    <col min="9" max="9" width="6.00390625" style="6" bestFit="1" customWidth="1"/>
    <col min="10" max="10" width="6.7109375" style="6" bestFit="1" customWidth="1"/>
    <col min="11" max="11" width="2.57421875" style="6" customWidth="1"/>
    <col min="12" max="12" width="4.421875" style="6" bestFit="1" customWidth="1"/>
    <col min="13" max="13" width="7.140625" style="7" bestFit="1" customWidth="1"/>
    <col min="14" max="14" width="6.00390625" style="6" bestFit="1" customWidth="1"/>
    <col min="15" max="15" width="4.421875" style="6" bestFit="1" customWidth="1"/>
    <col min="16" max="16" width="8.140625" style="6" bestFit="1" customWidth="1"/>
    <col min="17" max="16384" width="9.140625" style="6" customWidth="1"/>
  </cols>
  <sheetData>
    <row r="1" spans="1:4" ht="12.75">
      <c r="A1" s="4" t="s">
        <v>70</v>
      </c>
      <c r="D1" s="39"/>
    </row>
    <row r="2" spans="1:16" ht="68.25" customHeight="1">
      <c r="A2" s="158" t="s">
        <v>166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4" ht="12.75">
      <c r="A3" s="4" t="s">
        <v>67</v>
      </c>
      <c r="D3" s="39"/>
    </row>
    <row r="4" spans="1:4" ht="13.5" thickBot="1">
      <c r="A4" s="4" t="s">
        <v>68</v>
      </c>
      <c r="D4" s="39"/>
    </row>
    <row r="5" spans="1:16" s="1" customFormat="1" ht="113.25" customHeight="1">
      <c r="A5" s="24" t="s">
        <v>117</v>
      </c>
      <c r="B5" s="49" t="s">
        <v>118</v>
      </c>
      <c r="C5" s="25" t="s">
        <v>119</v>
      </c>
      <c r="D5" s="25" t="s">
        <v>120</v>
      </c>
      <c r="E5" s="26" t="s">
        <v>61</v>
      </c>
      <c r="F5" s="26" t="s">
        <v>121</v>
      </c>
      <c r="G5" s="26" t="s">
        <v>122</v>
      </c>
      <c r="H5" s="27" t="s">
        <v>63</v>
      </c>
      <c r="I5" s="28" t="s">
        <v>62</v>
      </c>
      <c r="J5" s="29" t="s">
        <v>64</v>
      </c>
      <c r="K5" s="44"/>
      <c r="L5" s="36" t="s">
        <v>116</v>
      </c>
      <c r="M5" s="21" t="s">
        <v>123</v>
      </c>
      <c r="N5" s="22" t="s">
        <v>124</v>
      </c>
      <c r="O5" s="22" t="s">
        <v>125</v>
      </c>
      <c r="P5" s="29" t="s">
        <v>140</v>
      </c>
    </row>
    <row r="6" spans="1:16" ht="12.75">
      <c r="A6" s="30">
        <v>1</v>
      </c>
      <c r="B6" s="3" t="s">
        <v>0</v>
      </c>
      <c r="C6" s="64">
        <v>20770</v>
      </c>
      <c r="D6" s="3">
        <v>1</v>
      </c>
      <c r="E6" s="3">
        <v>316</v>
      </c>
      <c r="F6" s="99">
        <v>0</v>
      </c>
      <c r="G6" s="99">
        <v>0</v>
      </c>
      <c r="H6" s="5">
        <v>297</v>
      </c>
      <c r="I6" s="65">
        <v>93.9873417721519</v>
      </c>
      <c r="J6" s="31">
        <v>31.89778953334592</v>
      </c>
      <c r="K6" s="46"/>
      <c r="L6" s="43">
        <v>2</v>
      </c>
      <c r="M6" s="5">
        <v>293</v>
      </c>
      <c r="N6" s="3">
        <v>0</v>
      </c>
      <c r="O6" s="3">
        <v>4</v>
      </c>
      <c r="P6" s="31">
        <v>1.3468013468013467</v>
      </c>
    </row>
    <row r="7" spans="1:16" ht="12.75">
      <c r="A7" s="30">
        <v>2</v>
      </c>
      <c r="B7" s="3" t="s">
        <v>131</v>
      </c>
      <c r="C7" s="64">
        <v>20770</v>
      </c>
      <c r="D7" s="3">
        <v>1</v>
      </c>
      <c r="E7" s="3">
        <v>420</v>
      </c>
      <c r="F7" s="99">
        <v>0</v>
      </c>
      <c r="G7" s="99">
        <v>0</v>
      </c>
      <c r="H7" s="5">
        <v>335</v>
      </c>
      <c r="I7" s="65">
        <v>79.76190476190476</v>
      </c>
      <c r="J7" s="31">
        <v>14.322231960268766</v>
      </c>
      <c r="K7" s="46"/>
      <c r="L7" s="43">
        <v>2</v>
      </c>
      <c r="M7" s="5">
        <v>314</v>
      </c>
      <c r="N7" s="3">
        <v>5</v>
      </c>
      <c r="O7" s="3">
        <v>16</v>
      </c>
      <c r="P7" s="31">
        <v>6.26865671641791</v>
      </c>
    </row>
    <row r="8" spans="1:16" ht="12.75">
      <c r="A8" s="30">
        <v>3</v>
      </c>
      <c r="B8" s="3" t="s">
        <v>1</v>
      </c>
      <c r="C8" s="64">
        <v>20770</v>
      </c>
      <c r="D8" s="3">
        <v>25</v>
      </c>
      <c r="E8" s="3">
        <v>17168</v>
      </c>
      <c r="F8" s="99">
        <v>0</v>
      </c>
      <c r="G8" s="99">
        <v>0</v>
      </c>
      <c r="H8" s="5">
        <v>15745</v>
      </c>
      <c r="I8" s="65">
        <v>91.71132339235787</v>
      </c>
      <c r="J8" s="31">
        <v>1.3366836229054258</v>
      </c>
      <c r="K8" s="46"/>
      <c r="L8" s="43">
        <v>7</v>
      </c>
      <c r="M8" s="5">
        <v>15400</v>
      </c>
      <c r="N8" s="3">
        <v>221</v>
      </c>
      <c r="O8" s="3">
        <v>124</v>
      </c>
      <c r="P8" s="31">
        <v>2.19117180057161</v>
      </c>
    </row>
    <row r="9" spans="1:16" ht="12.75">
      <c r="A9" s="30">
        <v>4</v>
      </c>
      <c r="B9" s="3" t="s">
        <v>2</v>
      </c>
      <c r="C9" s="64">
        <v>20770</v>
      </c>
      <c r="D9" s="3">
        <v>2</v>
      </c>
      <c r="E9" s="3">
        <v>939</v>
      </c>
      <c r="F9" s="99">
        <v>0</v>
      </c>
      <c r="G9" s="99">
        <v>0</v>
      </c>
      <c r="H9" s="5">
        <v>642</v>
      </c>
      <c r="I9" s="65">
        <v>68.370607028754</v>
      </c>
      <c r="J9" s="31">
        <v>8.263080147033563</v>
      </c>
      <c r="K9" s="46"/>
      <c r="L9" s="43">
        <v>2</v>
      </c>
      <c r="M9" s="5">
        <v>604</v>
      </c>
      <c r="N9" s="3">
        <v>16</v>
      </c>
      <c r="O9" s="3">
        <v>22</v>
      </c>
      <c r="P9" s="31">
        <v>5.919003115264798</v>
      </c>
    </row>
    <row r="10" spans="1:16" ht="12.75">
      <c r="A10" s="30">
        <v>5</v>
      </c>
      <c r="B10" s="3" t="s">
        <v>3</v>
      </c>
      <c r="C10" s="64">
        <v>20770</v>
      </c>
      <c r="D10" s="3">
        <v>1</v>
      </c>
      <c r="E10" s="3">
        <v>512</v>
      </c>
      <c r="F10" s="99">
        <v>0</v>
      </c>
      <c r="G10" s="99">
        <v>0</v>
      </c>
      <c r="H10" s="5">
        <v>450</v>
      </c>
      <c r="I10" s="65">
        <v>87.890625</v>
      </c>
      <c r="J10" s="31">
        <v>10.938244047619051</v>
      </c>
      <c r="K10" s="46"/>
      <c r="L10" s="43">
        <v>2</v>
      </c>
      <c r="M10" s="5">
        <v>440</v>
      </c>
      <c r="N10" s="3">
        <v>2</v>
      </c>
      <c r="O10" s="3">
        <v>8</v>
      </c>
      <c r="P10" s="31">
        <v>2.2222222222222223</v>
      </c>
    </row>
    <row r="11" spans="1:16" ht="12.75">
      <c r="A11" s="30">
        <v>6</v>
      </c>
      <c r="B11" s="3" t="s">
        <v>4</v>
      </c>
      <c r="C11" s="64">
        <v>20770</v>
      </c>
      <c r="D11" s="3">
        <v>1</v>
      </c>
      <c r="E11" s="3">
        <v>291</v>
      </c>
      <c r="F11" s="99">
        <v>0</v>
      </c>
      <c r="G11" s="99">
        <v>0</v>
      </c>
      <c r="H11" s="5">
        <v>258</v>
      </c>
      <c r="I11" s="65">
        <v>88.65979381443299</v>
      </c>
      <c r="J11" s="31">
        <v>17.88057303521221</v>
      </c>
      <c r="K11" s="46"/>
      <c r="L11" s="43">
        <v>2</v>
      </c>
      <c r="M11" s="5">
        <v>252</v>
      </c>
      <c r="N11" s="3">
        <v>0</v>
      </c>
      <c r="O11" s="3">
        <v>6</v>
      </c>
      <c r="P11" s="31">
        <v>2.3255813953488373</v>
      </c>
    </row>
    <row r="12" spans="1:16" ht="12.75">
      <c r="A12" s="30">
        <v>7</v>
      </c>
      <c r="B12" s="3" t="s">
        <v>5</v>
      </c>
      <c r="C12" s="64">
        <v>20770</v>
      </c>
      <c r="D12" s="3">
        <v>2</v>
      </c>
      <c r="E12" s="3">
        <v>837</v>
      </c>
      <c r="F12" s="99">
        <v>0</v>
      </c>
      <c r="G12" s="99">
        <v>0</v>
      </c>
      <c r="H12" s="5">
        <v>607</v>
      </c>
      <c r="I12" s="65">
        <v>72.52090800477897</v>
      </c>
      <c r="J12" s="31">
        <v>9.05307812473535</v>
      </c>
      <c r="K12" s="46"/>
      <c r="L12" s="43">
        <v>6</v>
      </c>
      <c r="M12" s="5">
        <v>594</v>
      </c>
      <c r="N12" s="3">
        <v>3</v>
      </c>
      <c r="O12" s="3">
        <v>10</v>
      </c>
      <c r="P12" s="31">
        <v>2.14168039538715</v>
      </c>
    </row>
    <row r="13" spans="1:16" ht="12.75">
      <c r="A13" s="30">
        <v>8</v>
      </c>
      <c r="B13" s="3" t="s">
        <v>6</v>
      </c>
      <c r="C13" s="64">
        <v>20770</v>
      </c>
      <c r="D13" s="3">
        <v>2</v>
      </c>
      <c r="E13" s="3">
        <v>879</v>
      </c>
      <c r="F13" s="99">
        <v>0</v>
      </c>
      <c r="G13" s="99">
        <v>0</v>
      </c>
      <c r="H13" s="5">
        <v>750</v>
      </c>
      <c r="I13" s="65">
        <v>85.32423208191126</v>
      </c>
      <c r="J13" s="31">
        <v>16.06821457644081</v>
      </c>
      <c r="K13" s="46"/>
      <c r="L13" s="43">
        <v>2</v>
      </c>
      <c r="M13" s="5">
        <v>736</v>
      </c>
      <c r="N13" s="3">
        <v>8</v>
      </c>
      <c r="O13" s="3">
        <v>6</v>
      </c>
      <c r="P13" s="31">
        <v>1.866666666666667</v>
      </c>
    </row>
    <row r="14" spans="1:16" ht="12.75">
      <c r="A14" s="30">
        <v>9</v>
      </c>
      <c r="B14" s="3" t="s">
        <v>7</v>
      </c>
      <c r="C14" s="64">
        <v>20770</v>
      </c>
      <c r="D14" s="3">
        <v>1</v>
      </c>
      <c r="E14" s="3">
        <v>150</v>
      </c>
      <c r="F14" s="99">
        <v>0</v>
      </c>
      <c r="G14" s="99">
        <v>0</v>
      </c>
      <c r="H14" s="5">
        <v>139</v>
      </c>
      <c r="I14" s="65">
        <v>92.66666666666667</v>
      </c>
      <c r="J14" s="31">
        <v>23.701149425287355</v>
      </c>
      <c r="K14" s="46"/>
      <c r="L14" s="43">
        <v>2</v>
      </c>
      <c r="M14" s="5">
        <v>134</v>
      </c>
      <c r="N14" s="3">
        <v>3</v>
      </c>
      <c r="O14" s="3">
        <v>2</v>
      </c>
      <c r="P14" s="31">
        <v>3.597122302158273</v>
      </c>
    </row>
    <row r="15" spans="1:16" ht="12.75">
      <c r="A15" s="30">
        <v>10</v>
      </c>
      <c r="B15" s="3" t="s">
        <v>8</v>
      </c>
      <c r="C15" s="64">
        <v>20770</v>
      </c>
      <c r="D15" s="3">
        <v>1</v>
      </c>
      <c r="E15" s="3">
        <v>169</v>
      </c>
      <c r="F15" s="99">
        <v>0</v>
      </c>
      <c r="G15" s="99">
        <v>0</v>
      </c>
      <c r="H15" s="5">
        <v>145</v>
      </c>
      <c r="I15" s="65">
        <v>85.79881656804734</v>
      </c>
      <c r="J15" s="31">
        <v>11.605268180950574</v>
      </c>
      <c r="K15" s="46"/>
      <c r="L15" s="43">
        <v>2</v>
      </c>
      <c r="M15" s="5">
        <v>144</v>
      </c>
      <c r="N15" s="3">
        <v>1</v>
      </c>
      <c r="O15" s="3">
        <v>0</v>
      </c>
      <c r="P15" s="31">
        <v>0.6896551724137931</v>
      </c>
    </row>
    <row r="16" spans="1:16" ht="12.75">
      <c r="A16" s="30">
        <v>11</v>
      </c>
      <c r="B16" s="3" t="s">
        <v>9</v>
      </c>
      <c r="C16" s="64">
        <v>20770</v>
      </c>
      <c r="D16" s="3">
        <v>1</v>
      </c>
      <c r="E16" s="3">
        <v>449</v>
      </c>
      <c r="F16" s="99">
        <v>0</v>
      </c>
      <c r="G16" s="99">
        <v>0</v>
      </c>
      <c r="H16" s="5">
        <v>397</v>
      </c>
      <c r="I16" s="65">
        <v>88.41870824053453</v>
      </c>
      <c r="J16" s="31">
        <v>2.481208240534528</v>
      </c>
      <c r="K16" s="46"/>
      <c r="L16" s="43">
        <v>2</v>
      </c>
      <c r="M16" s="5">
        <v>387</v>
      </c>
      <c r="N16" s="3">
        <v>3</v>
      </c>
      <c r="O16" s="3">
        <v>7</v>
      </c>
      <c r="P16" s="31">
        <v>2.518891687657431</v>
      </c>
    </row>
    <row r="17" spans="1:16" ht="12.75">
      <c r="A17" s="30">
        <v>12</v>
      </c>
      <c r="B17" s="3" t="s">
        <v>10</v>
      </c>
      <c r="C17" s="64">
        <v>20770</v>
      </c>
      <c r="D17" s="3">
        <v>2</v>
      </c>
      <c r="E17" s="3">
        <v>823</v>
      </c>
      <c r="F17" s="99">
        <v>0</v>
      </c>
      <c r="G17" s="99">
        <v>0</v>
      </c>
      <c r="H17" s="5">
        <v>669</v>
      </c>
      <c r="I17" s="65">
        <v>81.2879708383961</v>
      </c>
      <c r="J17" s="31">
        <v>3.8167064705800158</v>
      </c>
      <c r="K17" s="46"/>
      <c r="L17" s="43">
        <v>4</v>
      </c>
      <c r="M17" s="5">
        <v>662</v>
      </c>
      <c r="N17" s="3">
        <v>1</v>
      </c>
      <c r="O17" s="3">
        <v>6</v>
      </c>
      <c r="P17" s="31">
        <v>1.046337817638266</v>
      </c>
    </row>
    <row r="18" spans="1:16" ht="12.75">
      <c r="A18" s="30">
        <v>13</v>
      </c>
      <c r="B18" s="3" t="s">
        <v>11</v>
      </c>
      <c r="C18" s="64">
        <v>20770</v>
      </c>
      <c r="D18" s="3">
        <v>1</v>
      </c>
      <c r="E18" s="3">
        <v>578</v>
      </c>
      <c r="F18" s="99">
        <v>0</v>
      </c>
      <c r="G18" s="99">
        <v>0</v>
      </c>
      <c r="H18" s="5">
        <v>428</v>
      </c>
      <c r="I18" s="65">
        <v>74.0484429065744</v>
      </c>
      <c r="J18" s="31">
        <v>7.281525613341316</v>
      </c>
      <c r="K18" s="46"/>
      <c r="L18" s="43">
        <v>2</v>
      </c>
      <c r="M18" s="5">
        <v>398</v>
      </c>
      <c r="N18" s="3">
        <v>18</v>
      </c>
      <c r="O18" s="3">
        <v>12</v>
      </c>
      <c r="P18" s="31">
        <v>7.009345794392523</v>
      </c>
    </row>
    <row r="19" spans="1:16" ht="12.75">
      <c r="A19" s="30">
        <v>14</v>
      </c>
      <c r="B19" s="3" t="s">
        <v>12</v>
      </c>
      <c r="C19" s="64">
        <v>20770</v>
      </c>
      <c r="D19" s="3">
        <v>1</v>
      </c>
      <c r="E19" s="3">
        <v>508</v>
      </c>
      <c r="F19" s="99">
        <v>0</v>
      </c>
      <c r="G19" s="99">
        <v>0</v>
      </c>
      <c r="H19" s="5">
        <v>411</v>
      </c>
      <c r="I19" s="65">
        <v>80.90551181102362</v>
      </c>
      <c r="J19" s="31">
        <v>17.518415036830064</v>
      </c>
      <c r="K19" s="46"/>
      <c r="L19" s="43">
        <v>2</v>
      </c>
      <c r="M19" s="5">
        <v>399</v>
      </c>
      <c r="N19" s="3">
        <v>5</v>
      </c>
      <c r="O19" s="3">
        <v>7</v>
      </c>
      <c r="P19" s="31">
        <v>2.9197080291970803</v>
      </c>
    </row>
    <row r="20" spans="1:16" ht="12.75">
      <c r="A20" s="30">
        <v>15</v>
      </c>
      <c r="B20" s="3" t="s">
        <v>13</v>
      </c>
      <c r="C20" s="64">
        <v>20770</v>
      </c>
      <c r="D20" s="3">
        <v>1</v>
      </c>
      <c r="E20" s="3">
        <v>637</v>
      </c>
      <c r="F20" s="99">
        <v>0</v>
      </c>
      <c r="G20" s="99">
        <v>0</v>
      </c>
      <c r="H20" s="5">
        <v>570</v>
      </c>
      <c r="I20" s="65">
        <v>89.48194662480377</v>
      </c>
      <c r="J20" s="31">
        <v>5.184425963646746</v>
      </c>
      <c r="K20" s="46"/>
      <c r="L20" s="43">
        <v>2</v>
      </c>
      <c r="M20" s="5">
        <v>548</v>
      </c>
      <c r="N20" s="3">
        <v>7</v>
      </c>
      <c r="O20" s="3">
        <v>15</v>
      </c>
      <c r="P20" s="31">
        <v>3.8596491228070176</v>
      </c>
    </row>
    <row r="21" spans="1:16" ht="12.75">
      <c r="A21" s="30">
        <v>16</v>
      </c>
      <c r="B21" s="3" t="s">
        <v>14</v>
      </c>
      <c r="C21" s="64">
        <v>20770</v>
      </c>
      <c r="D21" s="3">
        <v>1</v>
      </c>
      <c r="E21" s="3">
        <v>99</v>
      </c>
      <c r="F21" s="99">
        <v>0</v>
      </c>
      <c r="G21" s="99">
        <v>0</v>
      </c>
      <c r="H21" s="5">
        <v>93</v>
      </c>
      <c r="I21" s="65">
        <v>93.93939393939394</v>
      </c>
      <c r="J21" s="31">
        <v>22.387669801462906</v>
      </c>
      <c r="K21" s="46"/>
      <c r="L21" s="43">
        <v>2</v>
      </c>
      <c r="M21" s="5">
        <v>91</v>
      </c>
      <c r="N21" s="3">
        <v>0</v>
      </c>
      <c r="O21" s="3">
        <v>2</v>
      </c>
      <c r="P21" s="31">
        <v>2.1505376344086025</v>
      </c>
    </row>
    <row r="22" spans="1:16" ht="12.75">
      <c r="A22" s="30">
        <v>17</v>
      </c>
      <c r="B22" s="3" t="s">
        <v>15</v>
      </c>
      <c r="C22" s="64">
        <v>20770</v>
      </c>
      <c r="D22" s="3">
        <v>1</v>
      </c>
      <c r="E22" s="3">
        <v>483</v>
      </c>
      <c r="F22" s="99">
        <v>0</v>
      </c>
      <c r="G22" s="99">
        <v>0</v>
      </c>
      <c r="H22" s="5">
        <v>434</v>
      </c>
      <c r="I22" s="65">
        <v>89.85507246376811</v>
      </c>
      <c r="J22" s="31">
        <v>4.9314083416307</v>
      </c>
      <c r="K22" s="46"/>
      <c r="L22" s="43">
        <v>2</v>
      </c>
      <c r="M22" s="5">
        <v>430</v>
      </c>
      <c r="N22" s="3">
        <v>1</v>
      </c>
      <c r="O22" s="3">
        <v>3</v>
      </c>
      <c r="P22" s="31">
        <v>0.9216589861751152</v>
      </c>
    </row>
    <row r="23" spans="1:16" ht="12.75">
      <c r="A23" s="30">
        <v>18</v>
      </c>
      <c r="B23" s="3" t="s">
        <v>16</v>
      </c>
      <c r="C23" s="64">
        <v>20770</v>
      </c>
      <c r="D23" s="3">
        <v>1</v>
      </c>
      <c r="E23" s="3">
        <v>477</v>
      </c>
      <c r="F23" s="99">
        <v>0</v>
      </c>
      <c r="G23" s="99">
        <v>0</v>
      </c>
      <c r="H23" s="5">
        <v>403</v>
      </c>
      <c r="I23" s="65">
        <v>84.48637316561845</v>
      </c>
      <c r="J23" s="31">
        <v>18.218908095758167</v>
      </c>
      <c r="K23" s="46"/>
      <c r="L23" s="43">
        <v>3</v>
      </c>
      <c r="M23" s="5">
        <v>390</v>
      </c>
      <c r="N23" s="3">
        <v>4</v>
      </c>
      <c r="O23" s="3">
        <v>9</v>
      </c>
      <c r="P23" s="31">
        <v>3.225806451612903</v>
      </c>
    </row>
    <row r="24" spans="1:16" ht="12.75">
      <c r="A24" s="30">
        <v>19</v>
      </c>
      <c r="B24" s="3" t="s">
        <v>17</v>
      </c>
      <c r="C24" s="64">
        <v>20770</v>
      </c>
      <c r="D24" s="3">
        <v>1</v>
      </c>
      <c r="E24" s="3">
        <v>730</v>
      </c>
      <c r="F24" s="99">
        <v>0</v>
      </c>
      <c r="G24" s="99">
        <v>0</v>
      </c>
      <c r="H24" s="5">
        <v>671</v>
      </c>
      <c r="I24" s="65">
        <v>91.91780821917808</v>
      </c>
      <c r="J24" s="31">
        <v>14.843901733506897</v>
      </c>
      <c r="K24" s="46"/>
      <c r="L24" s="43">
        <v>2</v>
      </c>
      <c r="M24" s="5">
        <v>654</v>
      </c>
      <c r="N24" s="3">
        <v>11</v>
      </c>
      <c r="O24" s="3">
        <v>6</v>
      </c>
      <c r="P24" s="31">
        <v>2.533532041728763</v>
      </c>
    </row>
    <row r="25" spans="1:16" ht="12.75">
      <c r="A25" s="30">
        <v>20</v>
      </c>
      <c r="B25" s="3" t="s">
        <v>132</v>
      </c>
      <c r="C25" s="64">
        <v>20770</v>
      </c>
      <c r="D25" s="3">
        <v>4</v>
      </c>
      <c r="E25" s="3">
        <v>2636</v>
      </c>
      <c r="F25" s="99">
        <v>0</v>
      </c>
      <c r="G25" s="99">
        <v>0</v>
      </c>
      <c r="H25" s="5">
        <v>2379</v>
      </c>
      <c r="I25" s="65">
        <v>90.25037936267071</v>
      </c>
      <c r="J25" s="31">
        <v>7.8353735010060035</v>
      </c>
      <c r="K25" s="46"/>
      <c r="L25" s="43">
        <v>2</v>
      </c>
      <c r="M25" s="5">
        <v>2326</v>
      </c>
      <c r="N25" s="3">
        <v>29</v>
      </c>
      <c r="O25" s="3">
        <v>24</v>
      </c>
      <c r="P25" s="31">
        <v>2.2278268179907523</v>
      </c>
    </row>
    <row r="26" spans="1:16" ht="12.75">
      <c r="A26" s="30">
        <v>21</v>
      </c>
      <c r="B26" s="3" t="s">
        <v>18</v>
      </c>
      <c r="C26" s="64">
        <v>20770</v>
      </c>
      <c r="D26" s="3">
        <v>2</v>
      </c>
      <c r="E26" s="3">
        <v>1293</v>
      </c>
      <c r="F26" s="99">
        <v>0</v>
      </c>
      <c r="G26" s="99">
        <v>0</v>
      </c>
      <c r="H26" s="5">
        <v>1115</v>
      </c>
      <c r="I26" s="65">
        <v>86.23356535189482</v>
      </c>
      <c r="J26" s="31">
        <v>14.393022518985575</v>
      </c>
      <c r="K26" s="46"/>
      <c r="L26" s="43">
        <v>2</v>
      </c>
      <c r="M26" s="5">
        <v>1085</v>
      </c>
      <c r="N26" s="3">
        <v>20</v>
      </c>
      <c r="O26" s="3">
        <v>10</v>
      </c>
      <c r="P26" s="31">
        <v>2.690582959641256</v>
      </c>
    </row>
    <row r="27" spans="1:16" ht="12.75">
      <c r="A27" s="30">
        <v>22</v>
      </c>
      <c r="B27" s="3" t="s">
        <v>19</v>
      </c>
      <c r="C27" s="64">
        <v>20770</v>
      </c>
      <c r="D27" s="3">
        <v>2</v>
      </c>
      <c r="E27" s="3">
        <v>981</v>
      </c>
      <c r="F27" s="99">
        <v>0</v>
      </c>
      <c r="G27" s="99">
        <v>0</v>
      </c>
      <c r="H27" s="5">
        <v>859</v>
      </c>
      <c r="I27" s="65">
        <v>87.56371049949031</v>
      </c>
      <c r="J27" s="31">
        <v>7.71961250394466</v>
      </c>
      <c r="K27" s="46"/>
      <c r="L27" s="43">
        <v>2</v>
      </c>
      <c r="M27" s="5">
        <v>844</v>
      </c>
      <c r="N27" s="3">
        <v>3</v>
      </c>
      <c r="O27" s="3">
        <v>12</v>
      </c>
      <c r="P27" s="31">
        <v>1.7462165308498252</v>
      </c>
    </row>
    <row r="28" spans="1:16" ht="12.75">
      <c r="A28" s="30">
        <v>23</v>
      </c>
      <c r="B28" s="3" t="s">
        <v>20</v>
      </c>
      <c r="C28" s="64">
        <v>20770</v>
      </c>
      <c r="D28" s="3">
        <v>2</v>
      </c>
      <c r="E28" s="3">
        <v>1345</v>
      </c>
      <c r="F28" s="99">
        <v>0</v>
      </c>
      <c r="G28" s="99">
        <v>0</v>
      </c>
      <c r="H28" s="5">
        <v>1100</v>
      </c>
      <c r="I28" s="65">
        <v>81.78438661710037</v>
      </c>
      <c r="J28" s="31">
        <v>14.604540570914224</v>
      </c>
      <c r="K28" s="46"/>
      <c r="L28" s="43">
        <v>2</v>
      </c>
      <c r="M28" s="5">
        <v>1071</v>
      </c>
      <c r="N28" s="3">
        <v>15</v>
      </c>
      <c r="O28" s="3">
        <v>14</v>
      </c>
      <c r="P28" s="31">
        <v>2.6363636363636362</v>
      </c>
    </row>
    <row r="29" spans="1:16" ht="12.75">
      <c r="A29" s="30">
        <v>24</v>
      </c>
      <c r="B29" s="3" t="s">
        <v>21</v>
      </c>
      <c r="C29" s="64">
        <v>20770</v>
      </c>
      <c r="D29" s="3">
        <v>1</v>
      </c>
      <c r="E29" s="3">
        <v>370</v>
      </c>
      <c r="F29" s="99">
        <v>0</v>
      </c>
      <c r="G29" s="99">
        <v>0</v>
      </c>
      <c r="H29" s="5">
        <v>236</v>
      </c>
      <c r="I29" s="65">
        <v>63.78378378378378</v>
      </c>
      <c r="J29" s="31">
        <v>-3.682882882882886</v>
      </c>
      <c r="K29" s="46"/>
      <c r="L29" s="43">
        <v>2</v>
      </c>
      <c r="M29" s="5">
        <v>187</v>
      </c>
      <c r="N29" s="3">
        <v>19</v>
      </c>
      <c r="O29" s="3">
        <v>30</v>
      </c>
      <c r="P29" s="31">
        <v>20.76271186440678</v>
      </c>
    </row>
    <row r="30" spans="1:16" ht="12.75">
      <c r="A30" s="30">
        <v>25</v>
      </c>
      <c r="B30" s="3" t="s">
        <v>22</v>
      </c>
      <c r="C30" s="64">
        <v>20770</v>
      </c>
      <c r="D30" s="3">
        <v>1</v>
      </c>
      <c r="E30" s="3">
        <v>201</v>
      </c>
      <c r="F30" s="99">
        <v>0</v>
      </c>
      <c r="G30" s="99">
        <v>0</v>
      </c>
      <c r="H30" s="5">
        <v>165</v>
      </c>
      <c r="I30" s="65">
        <v>82.08955223880596</v>
      </c>
      <c r="J30" s="31">
        <v>5.773762765121759</v>
      </c>
      <c r="K30" s="46"/>
      <c r="L30" s="43">
        <v>2</v>
      </c>
      <c r="M30" s="5">
        <v>133</v>
      </c>
      <c r="N30" s="3">
        <v>18</v>
      </c>
      <c r="O30" s="3">
        <v>14</v>
      </c>
      <c r="P30" s="31">
        <v>19.393939393939394</v>
      </c>
    </row>
    <row r="31" spans="1:16" ht="12.75">
      <c r="A31" s="30">
        <v>26</v>
      </c>
      <c r="B31" s="3" t="s">
        <v>23</v>
      </c>
      <c r="C31" s="64">
        <v>20770</v>
      </c>
      <c r="D31" s="3">
        <v>1</v>
      </c>
      <c r="E31" s="3">
        <v>398</v>
      </c>
      <c r="F31" s="99">
        <v>0</v>
      </c>
      <c r="G31" s="99">
        <v>0</v>
      </c>
      <c r="H31" s="5">
        <v>302</v>
      </c>
      <c r="I31" s="65">
        <v>75.87939698492463</v>
      </c>
      <c r="J31" s="31">
        <v>-9.108496477545103</v>
      </c>
      <c r="K31" s="46"/>
      <c r="L31" s="43">
        <v>2</v>
      </c>
      <c r="M31" s="5">
        <v>243</v>
      </c>
      <c r="N31" s="3">
        <v>31</v>
      </c>
      <c r="O31" s="3">
        <v>28</v>
      </c>
      <c r="P31" s="31">
        <v>19.5364238410596</v>
      </c>
    </row>
    <row r="32" spans="1:16" ht="12.75">
      <c r="A32" s="30">
        <v>27</v>
      </c>
      <c r="B32" s="3" t="s">
        <v>133</v>
      </c>
      <c r="C32" s="64">
        <v>20770</v>
      </c>
      <c r="D32" s="3">
        <v>2</v>
      </c>
      <c r="E32" s="3">
        <v>961</v>
      </c>
      <c r="F32" s="99">
        <v>0</v>
      </c>
      <c r="G32" s="99">
        <v>0</v>
      </c>
      <c r="H32" s="5">
        <v>788</v>
      </c>
      <c r="I32" s="65">
        <v>81.99791883454735</v>
      </c>
      <c r="J32" s="31">
        <v>10.6249879679456</v>
      </c>
      <c r="K32" s="46"/>
      <c r="L32" s="43">
        <v>2</v>
      </c>
      <c r="M32" s="5">
        <v>767</v>
      </c>
      <c r="N32" s="3">
        <v>4</v>
      </c>
      <c r="O32" s="3">
        <v>17</v>
      </c>
      <c r="P32" s="31">
        <v>2.66497461928934</v>
      </c>
    </row>
    <row r="33" spans="1:16" ht="12.75">
      <c r="A33" s="30">
        <v>28</v>
      </c>
      <c r="B33" s="3" t="s">
        <v>24</v>
      </c>
      <c r="C33" s="64">
        <v>20770</v>
      </c>
      <c r="D33" s="3">
        <v>1</v>
      </c>
      <c r="E33" s="3">
        <v>582</v>
      </c>
      <c r="F33" s="99">
        <v>0</v>
      </c>
      <c r="G33" s="99">
        <v>0</v>
      </c>
      <c r="H33" s="5">
        <v>472</v>
      </c>
      <c r="I33" s="65">
        <v>81.09965635738831</v>
      </c>
      <c r="J33" s="31">
        <v>10.615785389646376</v>
      </c>
      <c r="K33" s="46"/>
      <c r="L33" s="43">
        <v>2</v>
      </c>
      <c r="M33" s="5">
        <v>462</v>
      </c>
      <c r="N33" s="3">
        <v>4</v>
      </c>
      <c r="O33" s="3">
        <v>6</v>
      </c>
      <c r="P33" s="31">
        <v>2.11864406779661</v>
      </c>
    </row>
    <row r="34" spans="1:16" ht="12.75">
      <c r="A34" s="30">
        <v>29</v>
      </c>
      <c r="B34" s="3" t="s">
        <v>25</v>
      </c>
      <c r="C34" s="64">
        <v>20770</v>
      </c>
      <c r="D34" s="3">
        <v>1</v>
      </c>
      <c r="E34" s="3">
        <v>457</v>
      </c>
      <c r="F34" s="99">
        <v>0</v>
      </c>
      <c r="G34" s="99">
        <v>0</v>
      </c>
      <c r="H34" s="5">
        <v>376</v>
      </c>
      <c r="I34" s="65">
        <v>82.27571115973741</v>
      </c>
      <c r="J34" s="31">
        <v>8.86911775314401</v>
      </c>
      <c r="K34" s="46"/>
      <c r="L34" s="43">
        <v>2</v>
      </c>
      <c r="M34" s="5">
        <v>362</v>
      </c>
      <c r="N34" s="3">
        <v>1</v>
      </c>
      <c r="O34" s="3">
        <v>13</v>
      </c>
      <c r="P34" s="31">
        <v>3.723404255319149</v>
      </c>
    </row>
    <row r="35" spans="1:16" ht="12.75">
      <c r="A35" s="30">
        <v>30</v>
      </c>
      <c r="B35" s="3" t="s">
        <v>26</v>
      </c>
      <c r="C35" s="64">
        <v>20770</v>
      </c>
      <c r="D35" s="3">
        <v>1</v>
      </c>
      <c r="E35" s="3">
        <v>743</v>
      </c>
      <c r="F35" s="99">
        <v>0</v>
      </c>
      <c r="G35" s="99">
        <v>0</v>
      </c>
      <c r="H35" s="5">
        <v>673</v>
      </c>
      <c r="I35" s="65">
        <v>90.57873485868102</v>
      </c>
      <c r="J35" s="31">
        <v>45.51544371944051</v>
      </c>
      <c r="K35" s="46"/>
      <c r="L35" s="43">
        <v>2</v>
      </c>
      <c r="M35" s="5">
        <v>662</v>
      </c>
      <c r="N35" s="3">
        <v>3</v>
      </c>
      <c r="O35" s="3">
        <v>8</v>
      </c>
      <c r="P35" s="31">
        <v>1.634472511144131</v>
      </c>
    </row>
    <row r="36" spans="1:16" ht="12.75">
      <c r="A36" s="30">
        <v>31</v>
      </c>
      <c r="B36" s="3" t="s">
        <v>27</v>
      </c>
      <c r="C36" s="64">
        <v>20770</v>
      </c>
      <c r="D36" s="3">
        <v>2</v>
      </c>
      <c r="E36" s="3">
        <v>913</v>
      </c>
      <c r="F36" s="99">
        <v>0</v>
      </c>
      <c r="G36" s="99">
        <v>0</v>
      </c>
      <c r="H36" s="5">
        <v>847</v>
      </c>
      <c r="I36" s="65">
        <v>92.7710843373494</v>
      </c>
      <c r="J36" s="31">
        <v>10.265174171864757</v>
      </c>
      <c r="K36" s="46"/>
      <c r="L36" s="43">
        <v>2</v>
      </c>
      <c r="M36" s="5">
        <v>836</v>
      </c>
      <c r="N36" s="3">
        <v>5</v>
      </c>
      <c r="O36" s="3">
        <v>6</v>
      </c>
      <c r="P36" s="31">
        <v>1.2987012987012987</v>
      </c>
    </row>
    <row r="37" spans="1:16" ht="12.75">
      <c r="A37" s="30">
        <v>32</v>
      </c>
      <c r="B37" s="3" t="s">
        <v>134</v>
      </c>
      <c r="C37" s="64">
        <v>20770</v>
      </c>
      <c r="D37" s="3">
        <v>1</v>
      </c>
      <c r="E37" s="3">
        <v>140</v>
      </c>
      <c r="F37" s="99">
        <v>0</v>
      </c>
      <c r="G37" s="99">
        <v>0</v>
      </c>
      <c r="H37" s="5">
        <v>116</v>
      </c>
      <c r="I37" s="65">
        <v>82.85714285714286</v>
      </c>
      <c r="J37" s="31">
        <v>-2.6600985221674875</v>
      </c>
      <c r="K37" s="46"/>
      <c r="L37" s="43">
        <v>2</v>
      </c>
      <c r="M37" s="5">
        <v>115</v>
      </c>
      <c r="N37" s="3">
        <v>1</v>
      </c>
      <c r="O37" s="3">
        <v>0</v>
      </c>
      <c r="P37" s="31">
        <v>0.8620689655172413</v>
      </c>
    </row>
    <row r="38" spans="1:16" ht="12.75">
      <c r="A38" s="30">
        <v>33</v>
      </c>
      <c r="B38" s="3" t="s">
        <v>28</v>
      </c>
      <c r="C38" s="64">
        <v>20770</v>
      </c>
      <c r="D38" s="3">
        <v>1</v>
      </c>
      <c r="E38" s="3">
        <v>531</v>
      </c>
      <c r="F38" s="99">
        <v>0</v>
      </c>
      <c r="G38" s="99">
        <v>0</v>
      </c>
      <c r="H38" s="5">
        <v>422</v>
      </c>
      <c r="I38" s="65">
        <v>79.47269303201507</v>
      </c>
      <c r="J38" s="31">
        <v>-3.7428546711651336</v>
      </c>
      <c r="K38" s="46"/>
      <c r="L38" s="43">
        <v>3</v>
      </c>
      <c r="M38" s="5">
        <v>422</v>
      </c>
      <c r="N38" s="3">
        <v>0</v>
      </c>
      <c r="O38" s="3">
        <v>0</v>
      </c>
      <c r="P38" s="31">
        <v>0</v>
      </c>
    </row>
    <row r="39" spans="1:16" ht="12.75">
      <c r="A39" s="30">
        <v>34</v>
      </c>
      <c r="B39" s="3" t="s">
        <v>135</v>
      </c>
      <c r="C39" s="64">
        <v>20770</v>
      </c>
      <c r="D39" s="3">
        <v>1</v>
      </c>
      <c r="E39" s="3">
        <v>645</v>
      </c>
      <c r="F39" s="99">
        <v>0</v>
      </c>
      <c r="G39" s="99">
        <v>0</v>
      </c>
      <c r="H39" s="5">
        <v>576</v>
      </c>
      <c r="I39" s="65">
        <v>89.30232558139535</v>
      </c>
      <c r="J39" s="31">
        <v>10.148720565721376</v>
      </c>
      <c r="K39" s="46"/>
      <c r="L39" s="43">
        <v>2</v>
      </c>
      <c r="M39" s="5">
        <v>548</v>
      </c>
      <c r="N39" s="3">
        <v>9</v>
      </c>
      <c r="O39" s="3">
        <v>19</v>
      </c>
      <c r="P39" s="31">
        <v>4.861111111111112</v>
      </c>
    </row>
    <row r="40" spans="1:16" ht="12.75">
      <c r="A40" s="30">
        <v>35</v>
      </c>
      <c r="B40" s="3" t="s">
        <v>29</v>
      </c>
      <c r="C40" s="64">
        <v>20770</v>
      </c>
      <c r="D40" s="3">
        <v>1</v>
      </c>
      <c r="E40" s="3">
        <v>416</v>
      </c>
      <c r="F40" s="99">
        <v>0</v>
      </c>
      <c r="G40" s="99">
        <v>0</v>
      </c>
      <c r="H40" s="5">
        <v>275</v>
      </c>
      <c r="I40" s="65">
        <v>66.10576923076923</v>
      </c>
      <c r="J40" s="31">
        <v>-14.295121637827663</v>
      </c>
      <c r="K40" s="46"/>
      <c r="L40" s="43">
        <v>1</v>
      </c>
      <c r="M40" s="5">
        <v>238</v>
      </c>
      <c r="N40" s="3">
        <v>23</v>
      </c>
      <c r="O40" s="3">
        <v>14</v>
      </c>
      <c r="P40" s="31">
        <v>13.454545454545455</v>
      </c>
    </row>
    <row r="41" spans="1:16" ht="12.75">
      <c r="A41" s="30">
        <v>36</v>
      </c>
      <c r="B41" s="3" t="s">
        <v>30</v>
      </c>
      <c r="C41" s="64">
        <v>20770</v>
      </c>
      <c r="D41" s="3">
        <v>1</v>
      </c>
      <c r="E41" s="3">
        <v>345</v>
      </c>
      <c r="F41" s="99">
        <v>0</v>
      </c>
      <c r="G41" s="99">
        <v>0</v>
      </c>
      <c r="H41" s="5">
        <v>315</v>
      </c>
      <c r="I41" s="65">
        <v>91.30434782608695</v>
      </c>
      <c r="J41" s="31">
        <v>10.511664899257681</v>
      </c>
      <c r="K41" s="46"/>
      <c r="L41" s="43">
        <v>2</v>
      </c>
      <c r="M41" s="5">
        <v>306</v>
      </c>
      <c r="N41" s="3">
        <v>7</v>
      </c>
      <c r="O41" s="3">
        <v>2</v>
      </c>
      <c r="P41" s="31">
        <v>2.857142857142857</v>
      </c>
    </row>
    <row r="42" spans="1:16" ht="12.75">
      <c r="A42" s="30">
        <v>37</v>
      </c>
      <c r="B42" s="3" t="s">
        <v>31</v>
      </c>
      <c r="C42" s="64">
        <v>20770</v>
      </c>
      <c r="D42" s="3">
        <v>2</v>
      </c>
      <c r="E42" s="3">
        <v>887</v>
      </c>
      <c r="F42" s="99">
        <v>0</v>
      </c>
      <c r="G42" s="99">
        <v>0</v>
      </c>
      <c r="H42" s="5">
        <v>819</v>
      </c>
      <c r="I42" s="65">
        <v>92.3337091319053</v>
      </c>
      <c r="J42" s="31">
        <v>8.757066796138872</v>
      </c>
      <c r="K42" s="46"/>
      <c r="L42" s="43">
        <v>2</v>
      </c>
      <c r="M42" s="5">
        <v>788</v>
      </c>
      <c r="N42" s="3">
        <v>24</v>
      </c>
      <c r="O42" s="3">
        <v>7</v>
      </c>
      <c r="P42" s="31">
        <v>3.785103785103785</v>
      </c>
    </row>
    <row r="43" spans="1:16" ht="12.75">
      <c r="A43" s="30">
        <v>38</v>
      </c>
      <c r="B43" s="3" t="s">
        <v>136</v>
      </c>
      <c r="C43" s="64">
        <v>20770</v>
      </c>
      <c r="D43" s="3">
        <v>1</v>
      </c>
      <c r="E43" s="3">
        <v>296</v>
      </c>
      <c r="F43" s="99">
        <v>0</v>
      </c>
      <c r="G43" s="99">
        <v>0</v>
      </c>
      <c r="H43" s="5">
        <v>273</v>
      </c>
      <c r="I43" s="65">
        <v>92.22972972972973</v>
      </c>
      <c r="J43" s="31">
        <v>5.174713548499952</v>
      </c>
      <c r="K43" s="46"/>
      <c r="L43" s="43">
        <v>2</v>
      </c>
      <c r="M43" s="5">
        <v>267</v>
      </c>
      <c r="N43" s="3">
        <v>2</v>
      </c>
      <c r="O43" s="3">
        <v>4</v>
      </c>
      <c r="P43" s="31">
        <v>2.197802197802198</v>
      </c>
    </row>
    <row r="44" spans="1:16" ht="12.75">
      <c r="A44" s="30">
        <v>39</v>
      </c>
      <c r="B44" s="3" t="s">
        <v>127</v>
      </c>
      <c r="C44" s="64">
        <v>20770</v>
      </c>
      <c r="D44" s="3">
        <v>1</v>
      </c>
      <c r="E44" s="3">
        <v>79</v>
      </c>
      <c r="F44" s="99">
        <v>0</v>
      </c>
      <c r="G44" s="99">
        <v>0</v>
      </c>
      <c r="H44" s="5">
        <v>64</v>
      </c>
      <c r="I44" s="65">
        <v>81.0126582278481</v>
      </c>
      <c r="J44" s="31">
        <v>10.305587520777394</v>
      </c>
      <c r="K44" s="46"/>
      <c r="L44" s="43">
        <v>2</v>
      </c>
      <c r="M44" s="5">
        <v>62</v>
      </c>
      <c r="N44" s="3">
        <v>0</v>
      </c>
      <c r="O44" s="3">
        <v>2</v>
      </c>
      <c r="P44" s="31">
        <v>3.125</v>
      </c>
    </row>
    <row r="45" spans="1:16" ht="12.75">
      <c r="A45" s="30">
        <v>40</v>
      </c>
      <c r="B45" s="3" t="s">
        <v>137</v>
      </c>
      <c r="C45" s="64">
        <v>20770</v>
      </c>
      <c r="D45" s="3">
        <v>2</v>
      </c>
      <c r="E45" s="3">
        <v>1202</v>
      </c>
      <c r="F45" s="99">
        <v>0</v>
      </c>
      <c r="G45" s="99">
        <v>0</v>
      </c>
      <c r="H45" s="5">
        <v>1056</v>
      </c>
      <c r="I45" s="65">
        <v>87.85357737104825</v>
      </c>
      <c r="J45" s="31">
        <v>10.978577371048246</v>
      </c>
      <c r="K45" s="46"/>
      <c r="L45" s="43">
        <v>2</v>
      </c>
      <c r="M45" s="5">
        <v>1037</v>
      </c>
      <c r="N45" s="3">
        <v>9</v>
      </c>
      <c r="O45" s="3">
        <v>10</v>
      </c>
      <c r="P45" s="31">
        <v>1.7992424242424243</v>
      </c>
    </row>
    <row r="46" spans="1:16" ht="12.75">
      <c r="A46" s="30">
        <v>41</v>
      </c>
      <c r="B46" s="3" t="s">
        <v>138</v>
      </c>
      <c r="C46" s="64">
        <v>20770</v>
      </c>
      <c r="D46" s="3">
        <v>1</v>
      </c>
      <c r="E46" s="3">
        <v>726</v>
      </c>
      <c r="F46" s="99">
        <v>0</v>
      </c>
      <c r="G46" s="99">
        <v>0</v>
      </c>
      <c r="H46" s="5">
        <v>594</v>
      </c>
      <c r="I46" s="65">
        <v>81.81818181818181</v>
      </c>
      <c r="J46" s="31">
        <v>20.828371046711652</v>
      </c>
      <c r="K46" s="46"/>
      <c r="L46" s="43">
        <v>2</v>
      </c>
      <c r="M46" s="5">
        <v>578</v>
      </c>
      <c r="N46" s="3">
        <v>5</v>
      </c>
      <c r="O46" s="3">
        <v>11</v>
      </c>
      <c r="P46" s="31">
        <v>2.6936026936026933</v>
      </c>
    </row>
    <row r="47" spans="1:16" ht="12.75">
      <c r="A47" s="30">
        <v>42</v>
      </c>
      <c r="B47" s="3" t="s">
        <v>32</v>
      </c>
      <c r="C47" s="64">
        <v>20770</v>
      </c>
      <c r="D47" s="3">
        <v>1</v>
      </c>
      <c r="E47" s="3">
        <v>382</v>
      </c>
      <c r="F47" s="99">
        <v>0</v>
      </c>
      <c r="G47" s="99">
        <v>0</v>
      </c>
      <c r="H47" s="5">
        <v>290</v>
      </c>
      <c r="I47" s="65">
        <v>75.91623036649214</v>
      </c>
      <c r="J47" s="31">
        <v>6.471785922047701</v>
      </c>
      <c r="K47" s="46"/>
      <c r="L47" s="43">
        <v>2</v>
      </c>
      <c r="M47" s="5">
        <v>287</v>
      </c>
      <c r="N47" s="3">
        <v>0</v>
      </c>
      <c r="O47" s="3">
        <v>3</v>
      </c>
      <c r="P47" s="31">
        <v>1.0344827586206897</v>
      </c>
    </row>
    <row r="48" spans="1:16" ht="12.75">
      <c r="A48" s="30">
        <v>43</v>
      </c>
      <c r="B48" s="3" t="s">
        <v>33</v>
      </c>
      <c r="C48" s="64">
        <v>20770</v>
      </c>
      <c r="D48" s="3">
        <v>2</v>
      </c>
      <c r="E48" s="3">
        <v>988</v>
      </c>
      <c r="F48" s="99">
        <v>0</v>
      </c>
      <c r="G48" s="99">
        <v>0</v>
      </c>
      <c r="H48" s="5">
        <v>776</v>
      </c>
      <c r="I48" s="65">
        <v>78.5425101214575</v>
      </c>
      <c r="J48" s="31">
        <v>14.263710508679182</v>
      </c>
      <c r="K48" s="46"/>
      <c r="L48" s="43">
        <v>2</v>
      </c>
      <c r="M48" s="5">
        <v>744</v>
      </c>
      <c r="N48" s="3">
        <v>5</v>
      </c>
      <c r="O48" s="3">
        <v>27</v>
      </c>
      <c r="P48" s="31">
        <v>4.123711340206185</v>
      </c>
    </row>
    <row r="49" spans="1:16" ht="12.75">
      <c r="A49" s="30">
        <v>44</v>
      </c>
      <c r="B49" s="3" t="s">
        <v>34</v>
      </c>
      <c r="C49" s="64">
        <v>20770</v>
      </c>
      <c r="D49" s="3">
        <v>2</v>
      </c>
      <c r="E49" s="3">
        <v>981</v>
      </c>
      <c r="F49" s="99">
        <v>0</v>
      </c>
      <c r="G49" s="99">
        <v>0</v>
      </c>
      <c r="H49" s="5">
        <v>887</v>
      </c>
      <c r="I49" s="65">
        <v>90.41794087665647</v>
      </c>
      <c r="J49" s="31">
        <v>5.910898623135353</v>
      </c>
      <c r="K49" s="46"/>
      <c r="L49" s="43">
        <v>3</v>
      </c>
      <c r="M49" s="5">
        <v>866</v>
      </c>
      <c r="N49" s="3">
        <v>12</v>
      </c>
      <c r="O49" s="3">
        <v>9</v>
      </c>
      <c r="P49" s="31">
        <v>2.367531003382187</v>
      </c>
    </row>
    <row r="50" spans="1:16" ht="12.75">
      <c r="A50" s="30">
        <v>45</v>
      </c>
      <c r="B50" s="3" t="s">
        <v>35</v>
      </c>
      <c r="C50" s="64">
        <v>20770</v>
      </c>
      <c r="D50" s="3">
        <v>3</v>
      </c>
      <c r="E50" s="3">
        <v>1322</v>
      </c>
      <c r="F50" s="99">
        <v>0</v>
      </c>
      <c r="G50" s="99">
        <v>0</v>
      </c>
      <c r="H50" s="5">
        <v>1186</v>
      </c>
      <c r="I50" s="65">
        <v>89.7125567322239</v>
      </c>
      <c r="J50" s="31">
        <v>13.115174130222357</v>
      </c>
      <c r="K50" s="46"/>
      <c r="L50" s="43">
        <v>2</v>
      </c>
      <c r="M50" s="5">
        <v>1170</v>
      </c>
      <c r="N50" s="3">
        <v>6</v>
      </c>
      <c r="O50" s="3">
        <v>10</v>
      </c>
      <c r="P50" s="31">
        <v>1.3490725126475547</v>
      </c>
    </row>
    <row r="51" spans="1:16" ht="12.75">
      <c r="A51" s="30">
        <v>46</v>
      </c>
      <c r="B51" s="3" t="s">
        <v>36</v>
      </c>
      <c r="C51" s="64">
        <v>20770</v>
      </c>
      <c r="D51" s="3">
        <v>1</v>
      </c>
      <c r="E51" s="3">
        <v>184</v>
      </c>
      <c r="F51" s="99">
        <v>0</v>
      </c>
      <c r="G51" s="99">
        <v>0</v>
      </c>
      <c r="H51" s="5">
        <v>103</v>
      </c>
      <c r="I51" s="65">
        <v>55.97826086956522</v>
      </c>
      <c r="J51" s="31">
        <v>-18.151092364265622</v>
      </c>
      <c r="K51" s="46"/>
      <c r="L51" s="43">
        <v>1</v>
      </c>
      <c r="M51" s="5">
        <v>96</v>
      </c>
      <c r="N51" s="3">
        <v>7</v>
      </c>
      <c r="O51" s="3">
        <v>0</v>
      </c>
      <c r="P51" s="31">
        <v>6.796116504854369</v>
      </c>
    </row>
    <row r="52" spans="1:16" ht="12.75">
      <c r="A52" s="30">
        <v>47</v>
      </c>
      <c r="B52" s="3" t="s">
        <v>37</v>
      </c>
      <c r="C52" s="64">
        <v>20770</v>
      </c>
      <c r="D52" s="3">
        <v>1</v>
      </c>
      <c r="E52" s="3">
        <v>155</v>
      </c>
      <c r="F52" s="99">
        <v>0</v>
      </c>
      <c r="G52" s="99">
        <v>0</v>
      </c>
      <c r="H52" s="5">
        <v>142</v>
      </c>
      <c r="I52" s="65">
        <v>91.61290322580645</v>
      </c>
      <c r="J52" s="31">
        <v>6.477768090671319</v>
      </c>
      <c r="K52" s="46"/>
      <c r="L52" s="43">
        <v>2</v>
      </c>
      <c r="M52" s="5">
        <v>139</v>
      </c>
      <c r="N52" s="3">
        <v>0</v>
      </c>
      <c r="O52" s="3">
        <v>3</v>
      </c>
      <c r="P52" s="31">
        <v>2.112676056338028</v>
      </c>
    </row>
    <row r="53" spans="1:16" ht="12.75">
      <c r="A53" s="30">
        <v>48</v>
      </c>
      <c r="B53" s="3" t="s">
        <v>38</v>
      </c>
      <c r="C53" s="64">
        <v>20770</v>
      </c>
      <c r="D53" s="3">
        <v>2</v>
      </c>
      <c r="E53" s="3">
        <v>464</v>
      </c>
      <c r="F53" s="99">
        <v>0</v>
      </c>
      <c r="G53" s="99">
        <v>0</v>
      </c>
      <c r="H53" s="5">
        <v>346</v>
      </c>
      <c r="I53" s="65">
        <v>74.56896551724138</v>
      </c>
      <c r="J53" s="31">
        <v>19.7051522876694</v>
      </c>
      <c r="K53" s="46"/>
      <c r="L53" s="43">
        <v>4</v>
      </c>
      <c r="M53" s="5">
        <v>279</v>
      </c>
      <c r="N53" s="3">
        <v>39</v>
      </c>
      <c r="O53" s="3">
        <v>28</v>
      </c>
      <c r="P53" s="31">
        <v>19.36416184971098</v>
      </c>
    </row>
    <row r="54" spans="1:16" ht="12.75">
      <c r="A54" s="30">
        <v>49</v>
      </c>
      <c r="B54" s="3" t="s">
        <v>39</v>
      </c>
      <c r="C54" s="64">
        <v>20770</v>
      </c>
      <c r="D54" s="3">
        <v>1</v>
      </c>
      <c r="E54" s="3">
        <v>417</v>
      </c>
      <c r="F54" s="99">
        <v>0</v>
      </c>
      <c r="G54" s="99">
        <v>0</v>
      </c>
      <c r="H54" s="5">
        <v>377</v>
      </c>
      <c r="I54" s="65">
        <v>90.40767386091127</v>
      </c>
      <c r="J54" s="31">
        <v>1.3167647700021803</v>
      </c>
      <c r="K54" s="46"/>
      <c r="L54" s="43">
        <v>2</v>
      </c>
      <c r="M54" s="5">
        <v>302</v>
      </c>
      <c r="N54" s="3">
        <v>64</v>
      </c>
      <c r="O54" s="3">
        <v>11</v>
      </c>
      <c r="P54" s="31">
        <v>19.893899204244033</v>
      </c>
    </row>
    <row r="55" spans="1:16" ht="12.75">
      <c r="A55" s="30">
        <v>50</v>
      </c>
      <c r="B55" s="3" t="s">
        <v>40</v>
      </c>
      <c r="C55" s="64">
        <v>20770</v>
      </c>
      <c r="D55" s="3">
        <v>1</v>
      </c>
      <c r="E55" s="3">
        <v>292</v>
      </c>
      <c r="F55" s="99">
        <v>0</v>
      </c>
      <c r="G55" s="99">
        <v>0</v>
      </c>
      <c r="H55" s="5">
        <v>207</v>
      </c>
      <c r="I55" s="65">
        <v>70.89041095890411</v>
      </c>
      <c r="J55" s="31">
        <v>5.906183829566572</v>
      </c>
      <c r="K55" s="46"/>
      <c r="L55" s="43">
        <v>2</v>
      </c>
      <c r="M55" s="5">
        <v>176</v>
      </c>
      <c r="N55" s="3">
        <v>21</v>
      </c>
      <c r="O55" s="3">
        <v>10</v>
      </c>
      <c r="P55" s="31">
        <v>14.975845410628018</v>
      </c>
    </row>
    <row r="56" spans="1:16" ht="12.75">
      <c r="A56" s="30">
        <v>51</v>
      </c>
      <c r="B56" s="3" t="s">
        <v>41</v>
      </c>
      <c r="C56" s="64">
        <v>20770</v>
      </c>
      <c r="D56" s="3">
        <v>1</v>
      </c>
      <c r="E56" s="3">
        <v>336</v>
      </c>
      <c r="F56" s="99">
        <v>0</v>
      </c>
      <c r="G56" s="99">
        <v>0</v>
      </c>
      <c r="H56" s="5">
        <v>313</v>
      </c>
      <c r="I56" s="65">
        <v>93.1547619047619</v>
      </c>
      <c r="J56" s="31">
        <v>11.851645757453113</v>
      </c>
      <c r="K56" s="46"/>
      <c r="L56" s="43">
        <v>3</v>
      </c>
      <c r="M56" s="5">
        <v>310</v>
      </c>
      <c r="N56" s="3">
        <v>0</v>
      </c>
      <c r="O56" s="3">
        <v>3</v>
      </c>
      <c r="P56" s="31">
        <v>0.9584664536741214</v>
      </c>
    </row>
    <row r="57" spans="1:16" ht="12.75">
      <c r="A57" s="30">
        <v>52</v>
      </c>
      <c r="B57" s="3" t="s">
        <v>42</v>
      </c>
      <c r="C57" s="64">
        <v>20770</v>
      </c>
      <c r="D57" s="3">
        <v>4</v>
      </c>
      <c r="E57" s="3">
        <v>1906</v>
      </c>
      <c r="F57" s="99">
        <v>0</v>
      </c>
      <c r="G57" s="99">
        <v>0</v>
      </c>
      <c r="H57" s="5">
        <v>1702</v>
      </c>
      <c r="I57" s="65">
        <v>89.29695697796433</v>
      </c>
      <c r="J57" s="31">
        <v>10.337680959864784</v>
      </c>
      <c r="K57" s="46"/>
      <c r="L57" s="43">
        <v>5</v>
      </c>
      <c r="M57" s="5">
        <v>1663</v>
      </c>
      <c r="N57" s="3">
        <v>25</v>
      </c>
      <c r="O57" s="3">
        <v>14</v>
      </c>
      <c r="P57" s="31">
        <v>2.2914218566392477</v>
      </c>
    </row>
    <row r="58" spans="1:16" ht="12.75">
      <c r="A58" s="30">
        <v>53</v>
      </c>
      <c r="B58" s="3" t="s">
        <v>128</v>
      </c>
      <c r="C58" s="64">
        <v>20770</v>
      </c>
      <c r="D58" s="3">
        <v>1</v>
      </c>
      <c r="E58" s="3">
        <v>428</v>
      </c>
      <c r="F58" s="99">
        <v>0</v>
      </c>
      <c r="G58" s="99">
        <v>0</v>
      </c>
      <c r="H58" s="5">
        <v>361</v>
      </c>
      <c r="I58" s="65">
        <v>84.34579439252336</v>
      </c>
      <c r="J58" s="31">
        <v>0.38142913639863707</v>
      </c>
      <c r="K58" s="46"/>
      <c r="L58" s="43">
        <v>2</v>
      </c>
      <c r="M58" s="5">
        <v>336</v>
      </c>
      <c r="N58" s="3">
        <v>12</v>
      </c>
      <c r="O58" s="3">
        <v>13</v>
      </c>
      <c r="P58" s="31">
        <v>6.9252077562326875</v>
      </c>
    </row>
    <row r="59" spans="1:16" ht="12.75">
      <c r="A59" s="30">
        <v>54</v>
      </c>
      <c r="B59" s="3" t="s">
        <v>43</v>
      </c>
      <c r="C59" s="64">
        <v>20770</v>
      </c>
      <c r="D59" s="3">
        <v>4</v>
      </c>
      <c r="E59" s="3">
        <v>1461</v>
      </c>
      <c r="F59" s="99">
        <v>0</v>
      </c>
      <c r="G59" s="99">
        <v>0</v>
      </c>
      <c r="H59" s="5">
        <v>1296</v>
      </c>
      <c r="I59" s="65">
        <v>88.70636550308008</v>
      </c>
      <c r="J59" s="31">
        <v>12.841911837796545</v>
      </c>
      <c r="K59" s="46"/>
      <c r="L59" s="43">
        <v>2</v>
      </c>
      <c r="M59" s="5">
        <v>1274</v>
      </c>
      <c r="N59" s="3">
        <v>7</v>
      </c>
      <c r="O59" s="3">
        <v>15</v>
      </c>
      <c r="P59" s="31">
        <v>1.6975308641975309</v>
      </c>
    </row>
    <row r="60" spans="1:16" ht="12.75">
      <c r="A60" s="30">
        <v>55</v>
      </c>
      <c r="B60" s="3" t="s">
        <v>129</v>
      </c>
      <c r="C60" s="64">
        <v>20770</v>
      </c>
      <c r="D60" s="3">
        <v>1</v>
      </c>
      <c r="E60" s="3">
        <v>75</v>
      </c>
      <c r="F60" s="99">
        <v>0</v>
      </c>
      <c r="G60" s="99">
        <v>0</v>
      </c>
      <c r="H60" s="5">
        <v>63</v>
      </c>
      <c r="I60" s="65">
        <v>84</v>
      </c>
      <c r="J60" s="31">
        <v>1.0731707317073216</v>
      </c>
      <c r="K60" s="46"/>
      <c r="L60" s="43">
        <v>2</v>
      </c>
      <c r="M60" s="5">
        <v>61</v>
      </c>
      <c r="N60" s="3">
        <v>0</v>
      </c>
      <c r="O60" s="3">
        <v>2</v>
      </c>
      <c r="P60" s="31">
        <v>3.1746031746031744</v>
      </c>
    </row>
    <row r="61" spans="1:16" ht="12.75">
      <c r="A61" s="30">
        <v>56</v>
      </c>
      <c r="B61" s="3" t="s">
        <v>130</v>
      </c>
      <c r="C61" s="64">
        <v>20770</v>
      </c>
      <c r="D61" s="3">
        <v>1</v>
      </c>
      <c r="E61" s="3">
        <v>229</v>
      </c>
      <c r="F61" s="99">
        <v>0</v>
      </c>
      <c r="G61" s="99">
        <v>0</v>
      </c>
      <c r="H61" s="5">
        <v>204</v>
      </c>
      <c r="I61" s="65">
        <v>89.08296943231441</v>
      </c>
      <c r="J61" s="31">
        <v>12.403127535081211</v>
      </c>
      <c r="K61" s="46"/>
      <c r="L61" s="43">
        <v>2</v>
      </c>
      <c r="M61" s="5">
        <v>189</v>
      </c>
      <c r="N61" s="3">
        <v>4</v>
      </c>
      <c r="O61" s="3">
        <v>11</v>
      </c>
      <c r="P61" s="31">
        <v>7.352941176470589</v>
      </c>
    </row>
    <row r="62" spans="1:16" ht="12.75">
      <c r="A62" s="30">
        <v>57</v>
      </c>
      <c r="B62" s="3" t="s">
        <v>44</v>
      </c>
      <c r="C62" s="64">
        <v>20770</v>
      </c>
      <c r="D62" s="3">
        <v>1</v>
      </c>
      <c r="E62" s="3">
        <v>282</v>
      </c>
      <c r="F62" s="99">
        <v>0</v>
      </c>
      <c r="G62" s="99">
        <v>0</v>
      </c>
      <c r="H62" s="5">
        <v>258</v>
      </c>
      <c r="I62" s="65">
        <v>91.48936170212765</v>
      </c>
      <c r="J62" s="31">
        <v>22.557322867176197</v>
      </c>
      <c r="K62" s="46"/>
      <c r="L62" s="43">
        <v>2</v>
      </c>
      <c r="M62" s="5">
        <v>254</v>
      </c>
      <c r="N62" s="3">
        <v>0</v>
      </c>
      <c r="O62" s="3">
        <v>4</v>
      </c>
      <c r="P62" s="31">
        <v>1.550387596899225</v>
      </c>
    </row>
    <row r="63" spans="1:16" ht="12.75">
      <c r="A63" s="30">
        <v>58</v>
      </c>
      <c r="B63" s="3" t="s">
        <v>45</v>
      </c>
      <c r="C63" s="64">
        <v>20770</v>
      </c>
      <c r="D63" s="3">
        <v>2</v>
      </c>
      <c r="E63" s="3">
        <v>1012</v>
      </c>
      <c r="F63" s="99">
        <v>0</v>
      </c>
      <c r="G63" s="99">
        <v>0</v>
      </c>
      <c r="H63" s="5">
        <v>904</v>
      </c>
      <c r="I63" s="65">
        <v>89.32806324110672</v>
      </c>
      <c r="J63" s="31">
        <v>15.643852714790924</v>
      </c>
      <c r="K63" s="46"/>
      <c r="L63" s="43">
        <v>2</v>
      </c>
      <c r="M63" s="5">
        <v>887</v>
      </c>
      <c r="N63" s="3">
        <v>6</v>
      </c>
      <c r="O63" s="3">
        <v>11</v>
      </c>
      <c r="P63" s="31">
        <v>1.8805309734513276</v>
      </c>
    </row>
    <row r="64" spans="1:16" ht="12.75">
      <c r="A64" s="30">
        <v>59</v>
      </c>
      <c r="B64" s="3" t="s">
        <v>46</v>
      </c>
      <c r="C64" s="64">
        <v>20770</v>
      </c>
      <c r="D64" s="3">
        <v>1</v>
      </c>
      <c r="E64" s="3">
        <v>316</v>
      </c>
      <c r="F64" s="99">
        <v>0</v>
      </c>
      <c r="G64" s="99">
        <v>0</v>
      </c>
      <c r="H64" s="5">
        <v>247</v>
      </c>
      <c r="I64" s="65">
        <v>78.16455696202532</v>
      </c>
      <c r="J64" s="31">
        <v>20.032026841543384</v>
      </c>
      <c r="K64" s="46"/>
      <c r="L64" s="43">
        <v>2</v>
      </c>
      <c r="M64" s="5">
        <v>238</v>
      </c>
      <c r="N64" s="3">
        <v>1</v>
      </c>
      <c r="O64" s="3">
        <v>8</v>
      </c>
      <c r="P64" s="31">
        <v>3.643724696356275</v>
      </c>
    </row>
    <row r="65" spans="1:16" ht="12.75">
      <c r="A65" s="30">
        <v>60</v>
      </c>
      <c r="B65" s="3" t="s">
        <v>47</v>
      </c>
      <c r="C65" s="64">
        <v>20770</v>
      </c>
      <c r="D65" s="3">
        <v>2</v>
      </c>
      <c r="E65" s="3">
        <v>733</v>
      </c>
      <c r="F65" s="99">
        <v>0</v>
      </c>
      <c r="G65" s="99">
        <v>0</v>
      </c>
      <c r="H65" s="5">
        <v>647</v>
      </c>
      <c r="I65" s="65">
        <v>88.26739427012278</v>
      </c>
      <c r="J65" s="31">
        <v>10.346983487067575</v>
      </c>
      <c r="K65" s="46"/>
      <c r="L65" s="43">
        <v>2</v>
      </c>
      <c r="M65" s="5">
        <v>633</v>
      </c>
      <c r="N65" s="3">
        <v>11</v>
      </c>
      <c r="O65" s="3">
        <v>3</v>
      </c>
      <c r="P65" s="31">
        <v>2.1638330757341575</v>
      </c>
    </row>
    <row r="66" spans="1:16" ht="12.75">
      <c r="A66" s="30">
        <v>61</v>
      </c>
      <c r="B66" s="3" t="s">
        <v>48</v>
      </c>
      <c r="C66" s="64">
        <v>20770</v>
      </c>
      <c r="D66" s="3">
        <v>1</v>
      </c>
      <c r="E66" s="3">
        <v>283</v>
      </c>
      <c r="F66" s="99">
        <v>0</v>
      </c>
      <c r="G66" s="99">
        <v>0</v>
      </c>
      <c r="H66" s="5">
        <v>211</v>
      </c>
      <c r="I66" s="65">
        <v>74.5583038869258</v>
      </c>
      <c r="J66" s="31">
        <v>50.07554526623615</v>
      </c>
      <c r="K66" s="46"/>
      <c r="L66" s="43">
        <v>2</v>
      </c>
      <c r="M66" s="5">
        <v>206</v>
      </c>
      <c r="N66" s="3">
        <v>0</v>
      </c>
      <c r="O66" s="3">
        <v>5</v>
      </c>
      <c r="P66" s="31">
        <v>2.3696682464454977</v>
      </c>
    </row>
    <row r="67" spans="1:16" ht="12.75">
      <c r="A67" s="30">
        <v>62</v>
      </c>
      <c r="B67" s="3" t="s">
        <v>49</v>
      </c>
      <c r="C67" s="64">
        <v>20770</v>
      </c>
      <c r="D67" s="3">
        <v>1</v>
      </c>
      <c r="E67" s="3">
        <v>153</v>
      </c>
      <c r="F67" s="99">
        <v>0</v>
      </c>
      <c r="G67" s="99">
        <v>0</v>
      </c>
      <c r="H67" s="5">
        <v>123</v>
      </c>
      <c r="I67" s="65">
        <v>80.3921568627451</v>
      </c>
      <c r="J67" s="31">
        <v>-0.027423556835316276</v>
      </c>
      <c r="K67" s="46"/>
      <c r="L67" s="43">
        <v>2</v>
      </c>
      <c r="M67" s="5">
        <v>112</v>
      </c>
      <c r="N67" s="3">
        <v>1</v>
      </c>
      <c r="O67" s="3">
        <v>10</v>
      </c>
      <c r="P67" s="31">
        <v>8.94308943089431</v>
      </c>
    </row>
    <row r="68" spans="1:16" ht="12.75">
      <c r="A68" s="30">
        <v>63</v>
      </c>
      <c r="B68" s="3" t="s">
        <v>50</v>
      </c>
      <c r="C68" s="64">
        <v>20770</v>
      </c>
      <c r="D68" s="3">
        <v>2</v>
      </c>
      <c r="E68" s="3">
        <v>998</v>
      </c>
      <c r="F68" s="99">
        <v>0</v>
      </c>
      <c r="G68" s="99">
        <v>0</v>
      </c>
      <c r="H68" s="5">
        <v>815</v>
      </c>
      <c r="I68" s="65">
        <v>81.66332665330661</v>
      </c>
      <c r="J68" s="31">
        <v>21.529483441069516</v>
      </c>
      <c r="K68" s="46"/>
      <c r="L68" s="43">
        <v>2</v>
      </c>
      <c r="M68" s="5">
        <v>785</v>
      </c>
      <c r="N68" s="3">
        <v>7</v>
      </c>
      <c r="O68" s="3">
        <v>23</v>
      </c>
      <c r="P68" s="31">
        <v>3.6809815950920246</v>
      </c>
    </row>
    <row r="69" spans="1:16" ht="12.75">
      <c r="A69" s="30">
        <v>64</v>
      </c>
      <c r="B69" s="3" t="s">
        <v>51</v>
      </c>
      <c r="C69" s="64">
        <v>20770</v>
      </c>
      <c r="D69" s="3">
        <v>1</v>
      </c>
      <c r="E69" s="3">
        <v>350</v>
      </c>
      <c r="F69" s="99">
        <v>0</v>
      </c>
      <c r="G69" s="99">
        <v>0</v>
      </c>
      <c r="H69" s="5">
        <v>328</v>
      </c>
      <c r="I69" s="65">
        <v>93.71428571428571</v>
      </c>
      <c r="J69" s="31">
        <v>7.301242236024834</v>
      </c>
      <c r="K69" s="46"/>
      <c r="L69" s="43">
        <v>2</v>
      </c>
      <c r="M69" s="5">
        <v>326</v>
      </c>
      <c r="N69" s="3">
        <v>1</v>
      </c>
      <c r="O69" s="3">
        <v>1</v>
      </c>
      <c r="P69" s="31">
        <v>0.6097560975609756</v>
      </c>
    </row>
    <row r="70" spans="1:16" ht="12.75">
      <c r="A70" s="30">
        <v>65</v>
      </c>
      <c r="B70" s="3" t="s">
        <v>52</v>
      </c>
      <c r="C70" s="64">
        <v>20770</v>
      </c>
      <c r="D70" s="3">
        <v>3</v>
      </c>
      <c r="E70" s="3">
        <v>2144</v>
      </c>
      <c r="F70" s="99">
        <v>0</v>
      </c>
      <c r="G70" s="99">
        <v>0</v>
      </c>
      <c r="H70" s="5">
        <v>1927</v>
      </c>
      <c r="I70" s="65">
        <v>89.87873134328358</v>
      </c>
      <c r="J70" s="31">
        <v>3.0851903974934913</v>
      </c>
      <c r="K70" s="46"/>
      <c r="L70" s="43">
        <v>2</v>
      </c>
      <c r="M70" s="5">
        <v>1891</v>
      </c>
      <c r="N70" s="3">
        <v>9</v>
      </c>
      <c r="O70" s="3">
        <v>27</v>
      </c>
      <c r="P70" s="31">
        <v>1.8681888946549041</v>
      </c>
    </row>
    <row r="71" spans="1:16" ht="12.75">
      <c r="A71" s="30">
        <v>66</v>
      </c>
      <c r="B71" s="3" t="s">
        <v>53</v>
      </c>
      <c r="C71" s="64">
        <v>20770</v>
      </c>
      <c r="D71" s="3">
        <v>2</v>
      </c>
      <c r="E71" s="3">
        <v>978</v>
      </c>
      <c r="F71" s="99">
        <v>0</v>
      </c>
      <c r="G71" s="99">
        <v>0</v>
      </c>
      <c r="H71" s="5">
        <v>795</v>
      </c>
      <c r="I71" s="65">
        <v>81.28834355828221</v>
      </c>
      <c r="J71" s="31">
        <v>21.736686638204233</v>
      </c>
      <c r="K71" s="46"/>
      <c r="L71" s="43">
        <v>1</v>
      </c>
      <c r="M71" s="5">
        <v>731</v>
      </c>
      <c r="N71" s="3">
        <v>47</v>
      </c>
      <c r="O71" s="3">
        <v>17</v>
      </c>
      <c r="P71" s="31">
        <v>8.050314465408805</v>
      </c>
    </row>
    <row r="72" spans="1:16" ht="12.75">
      <c r="A72" s="30">
        <v>67</v>
      </c>
      <c r="B72" s="3" t="s">
        <v>54</v>
      </c>
      <c r="C72" s="64">
        <v>20770</v>
      </c>
      <c r="D72" s="3">
        <v>1</v>
      </c>
      <c r="E72" s="3">
        <v>510</v>
      </c>
      <c r="F72" s="99">
        <v>0</v>
      </c>
      <c r="G72" s="99">
        <v>0</v>
      </c>
      <c r="H72" s="5">
        <v>418</v>
      </c>
      <c r="I72" s="65">
        <v>81.96078431372548</v>
      </c>
      <c r="J72" s="31">
        <v>5.533528328458445</v>
      </c>
      <c r="K72" s="46"/>
      <c r="L72" s="43">
        <v>2</v>
      </c>
      <c r="M72" s="5">
        <v>418</v>
      </c>
      <c r="N72" s="3">
        <v>0</v>
      </c>
      <c r="O72" s="3">
        <v>0</v>
      </c>
      <c r="P72" s="31">
        <v>0</v>
      </c>
    </row>
    <row r="73" spans="1:16" ht="12.75">
      <c r="A73" s="30">
        <v>68</v>
      </c>
      <c r="B73" s="3" t="s">
        <v>55</v>
      </c>
      <c r="C73" s="64">
        <v>20770</v>
      </c>
      <c r="D73" s="3">
        <v>1</v>
      </c>
      <c r="E73" s="3">
        <v>300</v>
      </c>
      <c r="F73" s="99">
        <v>0</v>
      </c>
      <c r="G73" s="99">
        <v>0</v>
      </c>
      <c r="H73" s="5">
        <v>282</v>
      </c>
      <c r="I73" s="65">
        <v>94</v>
      </c>
      <c r="J73" s="31">
        <v>4.561056105610561</v>
      </c>
      <c r="K73" s="46"/>
      <c r="L73" s="43">
        <v>2</v>
      </c>
      <c r="M73" s="5">
        <v>280</v>
      </c>
      <c r="N73" s="3">
        <v>2</v>
      </c>
      <c r="O73" s="3">
        <v>0</v>
      </c>
      <c r="P73" s="31">
        <v>0.7092198581560284</v>
      </c>
    </row>
    <row r="74" spans="1:16" ht="12.75">
      <c r="A74" s="30">
        <v>69</v>
      </c>
      <c r="B74" s="3" t="s">
        <v>56</v>
      </c>
      <c r="C74" s="64">
        <v>20770</v>
      </c>
      <c r="D74" s="3">
        <v>1</v>
      </c>
      <c r="E74" s="3">
        <v>425</v>
      </c>
      <c r="F74" s="99">
        <v>0</v>
      </c>
      <c r="G74" s="99">
        <v>0</v>
      </c>
      <c r="H74" s="5">
        <v>400</v>
      </c>
      <c r="I74" s="65">
        <v>94.11764705882354</v>
      </c>
      <c r="J74" s="31">
        <v>9.907120743034056</v>
      </c>
      <c r="K74" s="46"/>
      <c r="L74" s="43">
        <v>3</v>
      </c>
      <c r="M74" s="5">
        <v>387</v>
      </c>
      <c r="N74" s="3">
        <v>4</v>
      </c>
      <c r="O74" s="3">
        <v>9</v>
      </c>
      <c r="P74" s="31">
        <v>3.25</v>
      </c>
    </row>
    <row r="75" spans="1:16" ht="12.75">
      <c r="A75" s="30">
        <v>70</v>
      </c>
      <c r="B75" s="3" t="s">
        <v>57</v>
      </c>
      <c r="C75" s="64">
        <v>20798</v>
      </c>
      <c r="D75" s="3">
        <v>1</v>
      </c>
      <c r="E75" s="3">
        <v>248</v>
      </c>
      <c r="F75" s="99">
        <v>0</v>
      </c>
      <c r="G75" s="99">
        <v>0</v>
      </c>
      <c r="H75" s="5">
        <v>229</v>
      </c>
      <c r="I75" s="65">
        <v>92.33870967741936</v>
      </c>
      <c r="J75" s="31">
        <v>0.8857182244279045</v>
      </c>
      <c r="K75" s="46"/>
      <c r="L75" s="43">
        <v>2</v>
      </c>
      <c r="M75" s="5">
        <v>227</v>
      </c>
      <c r="N75" s="3">
        <v>1</v>
      </c>
      <c r="O75" s="3">
        <v>1</v>
      </c>
      <c r="P75" s="31">
        <v>0.8733624454148471</v>
      </c>
    </row>
    <row r="76" spans="1:16" ht="12.75">
      <c r="A76" s="30">
        <v>71</v>
      </c>
      <c r="B76" s="3" t="s">
        <v>58</v>
      </c>
      <c r="C76" s="64">
        <v>20770</v>
      </c>
      <c r="D76" s="3">
        <v>3</v>
      </c>
      <c r="E76" s="3">
        <v>988</v>
      </c>
      <c r="F76" s="99">
        <v>0</v>
      </c>
      <c r="G76" s="99">
        <v>0</v>
      </c>
      <c r="H76" s="5">
        <v>797</v>
      </c>
      <c r="I76" s="65">
        <v>80.66801619433198</v>
      </c>
      <c r="J76" s="31">
        <v>-0.6506651243493309</v>
      </c>
      <c r="K76" s="46"/>
      <c r="L76" s="43">
        <v>1</v>
      </c>
      <c r="M76" s="5">
        <v>576</v>
      </c>
      <c r="N76" s="3">
        <v>176</v>
      </c>
      <c r="O76" s="3">
        <v>45</v>
      </c>
      <c r="P76" s="31">
        <v>27.728983688833125</v>
      </c>
    </row>
    <row r="77" spans="1:16" ht="12.75">
      <c r="A77" s="30">
        <v>72</v>
      </c>
      <c r="B77" s="3" t="s">
        <v>59</v>
      </c>
      <c r="C77" s="64">
        <v>20770</v>
      </c>
      <c r="D77" s="3">
        <v>2</v>
      </c>
      <c r="E77" s="3">
        <v>777</v>
      </c>
      <c r="F77" s="99">
        <v>0</v>
      </c>
      <c r="G77" s="99">
        <v>0</v>
      </c>
      <c r="H77" s="5">
        <v>654</v>
      </c>
      <c r="I77" s="65">
        <v>84.16988416988417</v>
      </c>
      <c r="J77" s="31">
        <v>15.173696113975652</v>
      </c>
      <c r="K77" s="46"/>
      <c r="L77" s="43">
        <v>2</v>
      </c>
      <c r="M77" s="5">
        <v>631</v>
      </c>
      <c r="N77" s="3">
        <v>5</v>
      </c>
      <c r="O77" s="3">
        <v>18</v>
      </c>
      <c r="P77" s="31">
        <v>3.5168195718654434</v>
      </c>
    </row>
    <row r="78" spans="1:16" ht="12.75">
      <c r="A78" s="30">
        <v>73</v>
      </c>
      <c r="B78" s="3" t="s">
        <v>139</v>
      </c>
      <c r="C78" s="64">
        <v>20770</v>
      </c>
      <c r="D78" s="3">
        <v>3</v>
      </c>
      <c r="E78" s="3">
        <v>1732</v>
      </c>
      <c r="F78" s="99">
        <v>0</v>
      </c>
      <c r="G78" s="99">
        <v>0</v>
      </c>
      <c r="H78" s="5">
        <v>1591</v>
      </c>
      <c r="I78" s="65">
        <v>91.85912240184757</v>
      </c>
      <c r="J78" s="31">
        <v>2.647504144586165</v>
      </c>
      <c r="K78" s="46"/>
      <c r="L78" s="43">
        <v>3</v>
      </c>
      <c r="M78" s="5">
        <v>1555</v>
      </c>
      <c r="N78" s="3">
        <v>21</v>
      </c>
      <c r="O78" s="3">
        <v>15</v>
      </c>
      <c r="P78" s="31">
        <v>2.262727844123193</v>
      </c>
    </row>
    <row r="79" spans="1:16" ht="12.75">
      <c r="A79" s="30">
        <v>74</v>
      </c>
      <c r="B79" s="3" t="s">
        <v>60</v>
      </c>
      <c r="C79" s="64">
        <v>20770</v>
      </c>
      <c r="D79" s="3">
        <v>1</v>
      </c>
      <c r="E79" s="3">
        <v>672</v>
      </c>
      <c r="F79" s="99">
        <v>0</v>
      </c>
      <c r="G79" s="99">
        <v>0</v>
      </c>
      <c r="H79" s="5">
        <v>563</v>
      </c>
      <c r="I79" s="65">
        <v>83.7797619047619</v>
      </c>
      <c r="J79" s="31">
        <v>9.56772752080775</v>
      </c>
      <c r="K79" s="46"/>
      <c r="L79" s="43">
        <v>2</v>
      </c>
      <c r="M79" s="5">
        <v>543</v>
      </c>
      <c r="N79" s="3">
        <v>3</v>
      </c>
      <c r="O79" s="3">
        <v>17</v>
      </c>
      <c r="P79" s="31">
        <v>3.5523978685612785</v>
      </c>
    </row>
    <row r="80" spans="1:16" s="54" customFormat="1" ht="13.5" thickBot="1">
      <c r="A80" s="32"/>
      <c r="B80" s="33" t="s">
        <v>83</v>
      </c>
      <c r="C80" s="33"/>
      <c r="D80" s="23">
        <v>133</v>
      </c>
      <c r="E80" s="23">
        <v>64885</v>
      </c>
      <c r="F80" s="23">
        <v>0</v>
      </c>
      <c r="G80" s="23">
        <v>0</v>
      </c>
      <c r="H80" s="23">
        <v>56479</v>
      </c>
      <c r="I80" s="34">
        <v>87.04477151884103</v>
      </c>
      <c r="J80" s="52">
        <v>8.624534854916462</v>
      </c>
      <c r="K80" s="53"/>
      <c r="L80" s="70">
        <v>166</v>
      </c>
      <c r="M80" s="23">
        <v>54554</v>
      </c>
      <c r="N80" s="23">
        <v>1037</v>
      </c>
      <c r="O80" s="23">
        <v>888</v>
      </c>
      <c r="P80" s="52">
        <v>3.408346465057809</v>
      </c>
    </row>
    <row r="81" spans="1:16" ht="15" customHeight="1">
      <c r="A81" s="160" t="s">
        <v>153</v>
      </c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</row>
    <row r="82" ht="24.75" customHeight="1"/>
  </sheetData>
  <sheetProtection/>
  <mergeCells count="2">
    <mergeCell ref="A2:P2"/>
    <mergeCell ref="A81:P81"/>
  </mergeCells>
  <printOptions horizontalCentered="1" verticalCentered="1"/>
  <pageMargins left="0.2362204724409449" right="0.2362204724409449" top="0.5905511811023623" bottom="0.3937007874015748" header="0.15748031496062992" footer="0.15748031496062992"/>
  <pageSetup horizontalDpi="600" verticalDpi="600" orientation="portrait" paperSize="9" scale="70" r:id="rId1"/>
  <headerFooter alignWithMargins="0">
    <oddHeader>&amp;C&amp;"Arial,Grassetto"&amp;12Elezioni generali comunali 1956
elettori, votanti, schede bianche e nulle
La Tavola contiene i dati relativi a tutte le consultazioni elettorali svoltesi nel corso della legislatura&amp;R&amp;"Arial,Corsivo"&amp;UTavola 1.1</oddHeader>
    <oddFooter>&amp;L&amp;"Arial,Corsivo"Fonte: Dip. EELL - Servizio elettorale&amp;C&amp;"Arial,Corsivo"&amp;A&amp;R&amp;"Arial,Corsivo"Elaborazione: Dip. EELL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pane xSplit="2" ySplit="5" topLeftCell="C58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B80" sqref="B80"/>
    </sheetView>
  </sheetViews>
  <sheetFormatPr defaultColWidth="9.140625" defaultRowHeight="12.75"/>
  <cols>
    <col min="1" max="1" width="4.00390625" style="4" bestFit="1" customWidth="1"/>
    <col min="2" max="2" width="28.57421875" style="4" bestFit="1" customWidth="1"/>
    <col min="3" max="3" width="11.00390625" style="6" bestFit="1" customWidth="1"/>
    <col min="4" max="4" width="4.421875" style="6" bestFit="1" customWidth="1"/>
    <col min="5" max="5" width="7.140625" style="7" bestFit="1" customWidth="1"/>
    <col min="6" max="7" width="3.28125" style="6" bestFit="1" customWidth="1"/>
    <col min="8" max="8" width="7.140625" style="7" bestFit="1" customWidth="1"/>
    <col min="9" max="9" width="6.00390625" style="6" bestFit="1" customWidth="1"/>
    <col min="10" max="10" width="6.7109375" style="6" bestFit="1" customWidth="1"/>
    <col min="11" max="11" width="2.57421875" style="6" customWidth="1"/>
    <col min="12" max="12" width="4.421875" style="6" bestFit="1" customWidth="1"/>
    <col min="13" max="13" width="7.140625" style="7" bestFit="1" customWidth="1"/>
    <col min="14" max="14" width="6.00390625" style="7" bestFit="1" customWidth="1"/>
    <col min="15" max="15" width="4.421875" style="6" bestFit="1" customWidth="1"/>
    <col min="16" max="16" width="8.140625" style="6" bestFit="1" customWidth="1"/>
    <col min="17" max="16384" width="9.140625" style="6" customWidth="1"/>
  </cols>
  <sheetData>
    <row r="1" spans="1:14" ht="12.75">
      <c r="A1" s="4" t="s">
        <v>71</v>
      </c>
      <c r="N1" s="6"/>
    </row>
    <row r="2" spans="1:16" ht="68.25" customHeight="1">
      <c r="A2" s="158" t="s">
        <v>167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4" ht="12.75">
      <c r="A3" s="4" t="s">
        <v>67</v>
      </c>
      <c r="N3" s="6"/>
    </row>
    <row r="4" spans="1:14" ht="13.5" thickBot="1">
      <c r="A4" s="4" t="s">
        <v>68</v>
      </c>
      <c r="N4" s="6"/>
    </row>
    <row r="5" spans="1:16" s="1" customFormat="1" ht="113.25" customHeight="1">
      <c r="A5" s="24" t="s">
        <v>117</v>
      </c>
      <c r="B5" s="49" t="s">
        <v>118</v>
      </c>
      <c r="C5" s="25" t="s">
        <v>119</v>
      </c>
      <c r="D5" s="25" t="s">
        <v>120</v>
      </c>
      <c r="E5" s="68" t="s">
        <v>61</v>
      </c>
      <c r="F5" s="26" t="s">
        <v>121</v>
      </c>
      <c r="G5" s="26" t="s">
        <v>122</v>
      </c>
      <c r="H5" s="27" t="s">
        <v>63</v>
      </c>
      <c r="I5" s="28" t="s">
        <v>62</v>
      </c>
      <c r="J5" s="29" t="s">
        <v>64</v>
      </c>
      <c r="K5" s="44"/>
      <c r="L5" s="36" t="s">
        <v>116</v>
      </c>
      <c r="M5" s="21" t="s">
        <v>123</v>
      </c>
      <c r="N5" s="21" t="s">
        <v>124</v>
      </c>
      <c r="O5" s="22" t="s">
        <v>125</v>
      </c>
      <c r="P5" s="29" t="s">
        <v>140</v>
      </c>
    </row>
    <row r="6" spans="1:16" ht="12.75">
      <c r="A6" s="30">
        <v>1</v>
      </c>
      <c r="B6" s="3" t="s">
        <v>0</v>
      </c>
      <c r="C6" s="64">
        <v>22415</v>
      </c>
      <c r="D6" s="3">
        <v>1</v>
      </c>
      <c r="E6" s="5">
        <v>336</v>
      </c>
      <c r="F6" s="99">
        <v>0</v>
      </c>
      <c r="G6" s="99">
        <v>0</v>
      </c>
      <c r="H6" s="5">
        <v>179</v>
      </c>
      <c r="I6" s="65">
        <v>53.273809523809526</v>
      </c>
      <c r="J6" s="31">
        <v>-40.71353224834237</v>
      </c>
      <c r="K6" s="46"/>
      <c r="L6" s="43">
        <v>1</v>
      </c>
      <c r="M6" s="5">
        <v>165</v>
      </c>
      <c r="N6" s="3">
        <v>8</v>
      </c>
      <c r="O6" s="3">
        <v>6</v>
      </c>
      <c r="P6" s="31">
        <v>7.82122905027933</v>
      </c>
    </row>
    <row r="7" spans="1:16" ht="12.75">
      <c r="A7" s="30">
        <v>2</v>
      </c>
      <c r="B7" s="3" t="s">
        <v>131</v>
      </c>
      <c r="C7" s="64">
        <v>22415</v>
      </c>
      <c r="D7" s="3">
        <v>1</v>
      </c>
      <c r="E7" s="5">
        <v>457</v>
      </c>
      <c r="F7" s="99">
        <v>0</v>
      </c>
      <c r="G7" s="99">
        <v>0</v>
      </c>
      <c r="H7" s="5">
        <v>343</v>
      </c>
      <c r="I7" s="65">
        <v>75.054704595186</v>
      </c>
      <c r="J7" s="31">
        <v>-4.7072001667187635</v>
      </c>
      <c r="K7" s="46"/>
      <c r="L7" s="43">
        <v>1</v>
      </c>
      <c r="M7" s="5">
        <v>279</v>
      </c>
      <c r="N7" s="3">
        <v>59</v>
      </c>
      <c r="O7" s="3">
        <v>5</v>
      </c>
      <c r="P7" s="31">
        <v>18.658892128279884</v>
      </c>
    </row>
    <row r="8" spans="1:16" ht="12.75">
      <c r="A8" s="30">
        <v>3</v>
      </c>
      <c r="B8" s="3" t="s">
        <v>1</v>
      </c>
      <c r="C8" s="64">
        <v>22415</v>
      </c>
      <c r="D8" s="3">
        <v>36</v>
      </c>
      <c r="E8" s="5">
        <v>20548</v>
      </c>
      <c r="F8" s="99">
        <v>0</v>
      </c>
      <c r="G8" s="99">
        <v>0</v>
      </c>
      <c r="H8" s="5">
        <v>18903</v>
      </c>
      <c r="I8" s="65">
        <v>91.99435468172085</v>
      </c>
      <c r="J8" s="31">
        <v>0.28303128936298094</v>
      </c>
      <c r="K8" s="46"/>
      <c r="L8" s="43">
        <v>10</v>
      </c>
      <c r="M8" s="5">
        <v>18432</v>
      </c>
      <c r="N8" s="3">
        <v>397</v>
      </c>
      <c r="O8" s="3">
        <v>74</v>
      </c>
      <c r="P8" s="31">
        <v>2.491667989208062</v>
      </c>
    </row>
    <row r="9" spans="1:16" ht="12.75">
      <c r="A9" s="30">
        <v>4</v>
      </c>
      <c r="B9" s="3" t="s">
        <v>2</v>
      </c>
      <c r="C9" s="64">
        <v>22415</v>
      </c>
      <c r="D9" s="3">
        <v>2</v>
      </c>
      <c r="E9" s="5">
        <v>928</v>
      </c>
      <c r="F9" s="99">
        <v>0</v>
      </c>
      <c r="G9" s="99">
        <v>0</v>
      </c>
      <c r="H9" s="5">
        <v>689</v>
      </c>
      <c r="I9" s="65">
        <v>74.24568965517241</v>
      </c>
      <c r="J9" s="31">
        <v>5.875082626418418</v>
      </c>
      <c r="K9" s="46"/>
      <c r="L9" s="43">
        <v>2</v>
      </c>
      <c r="M9" s="5">
        <v>657</v>
      </c>
      <c r="N9" s="3">
        <v>18</v>
      </c>
      <c r="O9" s="3">
        <v>14</v>
      </c>
      <c r="P9" s="31">
        <v>4.644412191582003</v>
      </c>
    </row>
    <row r="10" spans="1:16" ht="12.75">
      <c r="A10" s="30">
        <v>5</v>
      </c>
      <c r="B10" s="3" t="s">
        <v>3</v>
      </c>
      <c r="C10" s="64">
        <v>22415</v>
      </c>
      <c r="D10" s="3">
        <v>1</v>
      </c>
      <c r="E10" s="5">
        <v>558</v>
      </c>
      <c r="F10" s="99">
        <v>0</v>
      </c>
      <c r="G10" s="99">
        <v>0</v>
      </c>
      <c r="H10" s="5">
        <v>477</v>
      </c>
      <c r="I10" s="65">
        <v>85.48387096774194</v>
      </c>
      <c r="J10" s="31">
        <v>-2.406754032258064</v>
      </c>
      <c r="K10" s="46"/>
      <c r="L10" s="43">
        <v>2</v>
      </c>
      <c r="M10" s="5">
        <v>444</v>
      </c>
      <c r="N10" s="3">
        <v>19</v>
      </c>
      <c r="O10" s="3">
        <v>14</v>
      </c>
      <c r="P10" s="31">
        <v>6.918238993710692</v>
      </c>
    </row>
    <row r="11" spans="1:16" ht="12.75">
      <c r="A11" s="30">
        <v>6</v>
      </c>
      <c r="B11" s="3" t="s">
        <v>4</v>
      </c>
      <c r="C11" s="64">
        <v>22415</v>
      </c>
      <c r="D11" s="3">
        <v>1</v>
      </c>
      <c r="E11" s="5">
        <v>320</v>
      </c>
      <c r="F11" s="99">
        <v>0</v>
      </c>
      <c r="G11" s="99">
        <v>0</v>
      </c>
      <c r="H11" s="5">
        <v>283</v>
      </c>
      <c r="I11" s="65">
        <v>88.4375</v>
      </c>
      <c r="J11" s="31">
        <v>-0.22229381443298735</v>
      </c>
      <c r="K11" s="46"/>
      <c r="L11" s="43">
        <v>2</v>
      </c>
      <c r="M11" s="5">
        <v>274</v>
      </c>
      <c r="N11" s="3">
        <v>1</v>
      </c>
      <c r="O11" s="3">
        <v>8</v>
      </c>
      <c r="P11" s="31">
        <v>3.180212014134275</v>
      </c>
    </row>
    <row r="12" spans="1:16" ht="12.75">
      <c r="A12" s="30">
        <v>7</v>
      </c>
      <c r="B12" s="3" t="s">
        <v>5</v>
      </c>
      <c r="C12" s="64">
        <v>22415</v>
      </c>
      <c r="D12" s="3">
        <v>2</v>
      </c>
      <c r="E12" s="5">
        <v>848</v>
      </c>
      <c r="F12" s="99">
        <v>0</v>
      </c>
      <c r="G12" s="99">
        <v>0</v>
      </c>
      <c r="H12" s="5">
        <v>704</v>
      </c>
      <c r="I12" s="65">
        <v>83.01886792452831</v>
      </c>
      <c r="J12" s="31">
        <v>10.497959919749334</v>
      </c>
      <c r="K12" s="46"/>
      <c r="L12" s="43">
        <v>2</v>
      </c>
      <c r="M12" s="5">
        <v>683</v>
      </c>
      <c r="N12" s="3">
        <v>9</v>
      </c>
      <c r="O12" s="3">
        <v>12</v>
      </c>
      <c r="P12" s="31">
        <v>2.9829545454545454</v>
      </c>
    </row>
    <row r="13" spans="1:16" ht="12.75">
      <c r="A13" s="30">
        <v>8</v>
      </c>
      <c r="B13" s="3" t="s">
        <v>6</v>
      </c>
      <c r="C13" s="64">
        <v>22415</v>
      </c>
      <c r="D13" s="3">
        <v>2</v>
      </c>
      <c r="E13" s="5">
        <v>935</v>
      </c>
      <c r="F13" s="99">
        <v>0</v>
      </c>
      <c r="G13" s="99">
        <v>0</v>
      </c>
      <c r="H13" s="5">
        <v>845</v>
      </c>
      <c r="I13" s="65">
        <v>90.37433155080214</v>
      </c>
      <c r="J13" s="31">
        <v>5.050099468890878</v>
      </c>
      <c r="K13" s="46"/>
      <c r="L13" s="43">
        <v>2</v>
      </c>
      <c r="M13" s="5">
        <v>828</v>
      </c>
      <c r="N13" s="3">
        <v>10</v>
      </c>
      <c r="O13" s="3">
        <v>7</v>
      </c>
      <c r="P13" s="31">
        <v>2.0118343195266273</v>
      </c>
    </row>
    <row r="14" spans="1:16" ht="12.75">
      <c r="A14" s="30">
        <v>9</v>
      </c>
      <c r="B14" s="3" t="s">
        <v>7</v>
      </c>
      <c r="C14" s="64">
        <v>22415</v>
      </c>
      <c r="D14" s="3">
        <v>1</v>
      </c>
      <c r="E14" s="5">
        <v>152</v>
      </c>
      <c r="F14" s="99">
        <v>0</v>
      </c>
      <c r="G14" s="99">
        <v>0</v>
      </c>
      <c r="H14" s="5">
        <v>135</v>
      </c>
      <c r="I14" s="65">
        <v>88.8157894736842</v>
      </c>
      <c r="J14" s="31">
        <v>-3.850877192982466</v>
      </c>
      <c r="K14" s="46"/>
      <c r="L14" s="43">
        <v>2</v>
      </c>
      <c r="M14" s="5">
        <v>120</v>
      </c>
      <c r="N14" s="3">
        <v>13</v>
      </c>
      <c r="O14" s="3">
        <v>2</v>
      </c>
      <c r="P14" s="31">
        <v>11.11111111111111</v>
      </c>
    </row>
    <row r="15" spans="1:16" ht="12.75">
      <c r="A15" s="30">
        <v>10</v>
      </c>
      <c r="B15" s="3" t="s">
        <v>8</v>
      </c>
      <c r="C15" s="64">
        <v>22415</v>
      </c>
      <c r="D15" s="3">
        <v>1</v>
      </c>
      <c r="E15" s="5">
        <v>194</v>
      </c>
      <c r="F15" s="99">
        <v>0</v>
      </c>
      <c r="G15" s="99">
        <v>0</v>
      </c>
      <c r="H15" s="5">
        <v>170</v>
      </c>
      <c r="I15" s="65">
        <v>87.62886597938144</v>
      </c>
      <c r="J15" s="31">
        <v>1.8300494113341017</v>
      </c>
      <c r="K15" s="46"/>
      <c r="L15" s="43">
        <v>2</v>
      </c>
      <c r="M15" s="5">
        <v>170</v>
      </c>
      <c r="N15" s="3">
        <v>0</v>
      </c>
      <c r="O15" s="3">
        <v>0</v>
      </c>
      <c r="P15" s="31">
        <v>0</v>
      </c>
    </row>
    <row r="16" spans="1:16" ht="12.75">
      <c r="A16" s="30">
        <v>11</v>
      </c>
      <c r="B16" s="3" t="s">
        <v>9</v>
      </c>
      <c r="C16" s="64">
        <v>22415</v>
      </c>
      <c r="D16" s="3">
        <v>1</v>
      </c>
      <c r="E16" s="5">
        <v>456</v>
      </c>
      <c r="F16" s="99">
        <v>0</v>
      </c>
      <c r="G16" s="99">
        <v>0</v>
      </c>
      <c r="H16" s="5">
        <v>421</v>
      </c>
      <c r="I16" s="65">
        <v>92.32456140350877</v>
      </c>
      <c r="J16" s="31">
        <v>3.905853162974239</v>
      </c>
      <c r="K16" s="46"/>
      <c r="L16" s="43">
        <v>2</v>
      </c>
      <c r="M16" s="5">
        <v>418</v>
      </c>
      <c r="N16" s="3">
        <v>0</v>
      </c>
      <c r="O16" s="3">
        <v>3</v>
      </c>
      <c r="P16" s="31">
        <v>0.7125890736342043</v>
      </c>
    </row>
    <row r="17" spans="1:16" ht="12.75">
      <c r="A17" s="30">
        <v>12</v>
      </c>
      <c r="B17" s="3" t="s">
        <v>10</v>
      </c>
      <c r="C17" s="64">
        <v>22415</v>
      </c>
      <c r="D17" s="3">
        <v>2</v>
      </c>
      <c r="E17" s="5">
        <v>843</v>
      </c>
      <c r="F17" s="99">
        <v>0</v>
      </c>
      <c r="G17" s="99">
        <v>0</v>
      </c>
      <c r="H17" s="5">
        <v>694</v>
      </c>
      <c r="I17" s="65">
        <v>82.3250296559905</v>
      </c>
      <c r="J17" s="31">
        <v>1.0370588175943993</v>
      </c>
      <c r="K17" s="46"/>
      <c r="L17" s="43">
        <v>2</v>
      </c>
      <c r="M17" s="5">
        <v>674</v>
      </c>
      <c r="N17" s="3">
        <v>10</v>
      </c>
      <c r="O17" s="3">
        <v>10</v>
      </c>
      <c r="P17" s="31">
        <v>2.881844380403458</v>
      </c>
    </row>
    <row r="18" spans="1:16" ht="12.75">
      <c r="A18" s="30">
        <v>13</v>
      </c>
      <c r="B18" s="3" t="s">
        <v>11</v>
      </c>
      <c r="C18" s="64">
        <v>22415</v>
      </c>
      <c r="D18" s="3">
        <v>1</v>
      </c>
      <c r="E18" s="5">
        <v>569</v>
      </c>
      <c r="F18" s="99">
        <v>0</v>
      </c>
      <c r="G18" s="99">
        <v>0</v>
      </c>
      <c r="H18" s="5">
        <v>499</v>
      </c>
      <c r="I18" s="65">
        <v>87.69771528998243</v>
      </c>
      <c r="J18" s="31">
        <v>13.649272383408032</v>
      </c>
      <c r="K18" s="46"/>
      <c r="L18" s="43">
        <v>2</v>
      </c>
      <c r="M18" s="5">
        <v>482</v>
      </c>
      <c r="N18" s="3">
        <v>7</v>
      </c>
      <c r="O18" s="3">
        <v>10</v>
      </c>
      <c r="P18" s="31">
        <v>3.406813627254509</v>
      </c>
    </row>
    <row r="19" spans="1:16" ht="12.75">
      <c r="A19" s="30">
        <v>14</v>
      </c>
      <c r="B19" s="3" t="s">
        <v>12</v>
      </c>
      <c r="C19" s="64">
        <v>22415</v>
      </c>
      <c r="D19" s="3">
        <v>1</v>
      </c>
      <c r="E19" s="5">
        <v>530</v>
      </c>
      <c r="F19" s="99">
        <v>0</v>
      </c>
      <c r="G19" s="99">
        <v>0</v>
      </c>
      <c r="H19" s="5">
        <v>416</v>
      </c>
      <c r="I19" s="65">
        <v>78.49056603773585</v>
      </c>
      <c r="J19" s="31">
        <v>-2.4149457732877693</v>
      </c>
      <c r="K19" s="46"/>
      <c r="L19" s="43">
        <v>2</v>
      </c>
      <c r="M19" s="5">
        <v>404</v>
      </c>
      <c r="N19" s="3">
        <v>3</v>
      </c>
      <c r="O19" s="3">
        <v>9</v>
      </c>
      <c r="P19" s="31">
        <v>2.8846153846153846</v>
      </c>
    </row>
    <row r="20" spans="1:16" ht="12.75">
      <c r="A20" s="30">
        <v>15</v>
      </c>
      <c r="B20" s="3" t="s">
        <v>13</v>
      </c>
      <c r="C20" s="64">
        <v>22415</v>
      </c>
      <c r="D20" s="3">
        <v>1</v>
      </c>
      <c r="E20" s="5">
        <v>673</v>
      </c>
      <c r="F20" s="99">
        <v>0</v>
      </c>
      <c r="G20" s="99">
        <v>0</v>
      </c>
      <c r="H20" s="5">
        <v>604</v>
      </c>
      <c r="I20" s="65">
        <v>89.74739970282317</v>
      </c>
      <c r="J20" s="31">
        <v>0.2654530780194051</v>
      </c>
      <c r="K20" s="46"/>
      <c r="L20" s="43">
        <v>2</v>
      </c>
      <c r="M20" s="5">
        <v>583</v>
      </c>
      <c r="N20" s="3">
        <v>13</v>
      </c>
      <c r="O20" s="3">
        <v>8</v>
      </c>
      <c r="P20" s="31">
        <v>3.47682119205298</v>
      </c>
    </row>
    <row r="21" spans="1:16" ht="12.75">
      <c r="A21" s="30">
        <v>16</v>
      </c>
      <c r="B21" s="3" t="s">
        <v>14</v>
      </c>
      <c r="C21" s="64">
        <v>22415</v>
      </c>
      <c r="D21" s="3">
        <v>1</v>
      </c>
      <c r="E21" s="5">
        <v>109</v>
      </c>
      <c r="F21" s="99">
        <v>0</v>
      </c>
      <c r="G21" s="99">
        <v>0</v>
      </c>
      <c r="H21" s="5">
        <v>99</v>
      </c>
      <c r="I21" s="65">
        <v>90.8256880733945</v>
      </c>
      <c r="J21" s="31">
        <v>-3.113705865999435</v>
      </c>
      <c r="K21" s="46"/>
      <c r="L21" s="43">
        <v>2</v>
      </c>
      <c r="M21" s="5">
        <v>95</v>
      </c>
      <c r="N21" s="3">
        <v>0</v>
      </c>
      <c r="O21" s="3">
        <v>4</v>
      </c>
      <c r="P21" s="31">
        <v>4.040404040404041</v>
      </c>
    </row>
    <row r="22" spans="1:16" ht="12.75">
      <c r="A22" s="30">
        <v>17</v>
      </c>
      <c r="B22" s="3" t="s">
        <v>15</v>
      </c>
      <c r="C22" s="64">
        <v>22415</v>
      </c>
      <c r="D22" s="3">
        <v>1</v>
      </c>
      <c r="E22" s="5">
        <v>502</v>
      </c>
      <c r="F22" s="99">
        <v>0</v>
      </c>
      <c r="G22" s="99">
        <v>0</v>
      </c>
      <c r="H22" s="5">
        <v>465</v>
      </c>
      <c r="I22" s="65">
        <v>92.62948207171314</v>
      </c>
      <c r="J22" s="31">
        <v>2.7744096079450316</v>
      </c>
      <c r="K22" s="46"/>
      <c r="L22" s="43">
        <v>2</v>
      </c>
      <c r="M22" s="5">
        <v>462</v>
      </c>
      <c r="N22" s="3">
        <v>1</v>
      </c>
      <c r="O22" s="3">
        <v>2</v>
      </c>
      <c r="P22" s="31">
        <v>0.6451612903225806</v>
      </c>
    </row>
    <row r="23" spans="1:16" ht="12.75">
      <c r="A23" s="30">
        <v>18</v>
      </c>
      <c r="B23" s="3" t="s">
        <v>16</v>
      </c>
      <c r="C23" s="64">
        <v>22415</v>
      </c>
      <c r="D23" s="3">
        <v>1</v>
      </c>
      <c r="E23" s="5">
        <v>476</v>
      </c>
      <c r="F23" s="99">
        <v>0</v>
      </c>
      <c r="G23" s="99">
        <v>0</v>
      </c>
      <c r="H23" s="5">
        <v>380</v>
      </c>
      <c r="I23" s="65">
        <v>79.83193277310924</v>
      </c>
      <c r="J23" s="31">
        <v>-4.654440392509201</v>
      </c>
      <c r="K23" s="46"/>
      <c r="L23" s="43">
        <v>2</v>
      </c>
      <c r="M23" s="5">
        <v>361</v>
      </c>
      <c r="N23" s="3">
        <v>8</v>
      </c>
      <c r="O23" s="3">
        <v>11</v>
      </c>
      <c r="P23" s="31">
        <v>5</v>
      </c>
    </row>
    <row r="24" spans="1:16" ht="12.75">
      <c r="A24" s="30">
        <v>19</v>
      </c>
      <c r="B24" s="3" t="s">
        <v>17</v>
      </c>
      <c r="C24" s="64">
        <v>22415</v>
      </c>
      <c r="D24" s="3">
        <v>2</v>
      </c>
      <c r="E24" s="5">
        <v>857</v>
      </c>
      <c r="F24" s="99">
        <v>0</v>
      </c>
      <c r="G24" s="99">
        <v>0</v>
      </c>
      <c r="H24" s="5">
        <v>783</v>
      </c>
      <c r="I24" s="65">
        <v>91.36522753792299</v>
      </c>
      <c r="J24" s="31">
        <v>-0.552580681255094</v>
      </c>
      <c r="K24" s="46"/>
      <c r="L24" s="43">
        <v>2</v>
      </c>
      <c r="M24" s="5">
        <v>767</v>
      </c>
      <c r="N24" s="3">
        <v>11</v>
      </c>
      <c r="O24" s="3">
        <v>5</v>
      </c>
      <c r="P24" s="31">
        <v>2.0434227330779056</v>
      </c>
    </row>
    <row r="25" spans="1:16" ht="12.75">
      <c r="A25" s="30">
        <v>20</v>
      </c>
      <c r="B25" s="3" t="s">
        <v>132</v>
      </c>
      <c r="C25" s="64">
        <v>22415</v>
      </c>
      <c r="D25" s="3">
        <v>4</v>
      </c>
      <c r="E25" s="5">
        <v>2757</v>
      </c>
      <c r="F25" s="99">
        <v>0</v>
      </c>
      <c r="G25" s="99">
        <v>0</v>
      </c>
      <c r="H25" s="5">
        <v>2508</v>
      </c>
      <c r="I25" s="65">
        <v>90.96844396082699</v>
      </c>
      <c r="J25" s="31">
        <v>0.7180645981562748</v>
      </c>
      <c r="K25" s="46"/>
      <c r="L25" s="43">
        <v>2</v>
      </c>
      <c r="M25" s="5">
        <v>2423</v>
      </c>
      <c r="N25" s="3">
        <v>64</v>
      </c>
      <c r="O25" s="3">
        <v>21</v>
      </c>
      <c r="P25" s="31">
        <v>3.3891547049441786</v>
      </c>
    </row>
    <row r="26" spans="1:16" ht="12.75">
      <c r="A26" s="30">
        <v>21</v>
      </c>
      <c r="B26" s="3" t="s">
        <v>18</v>
      </c>
      <c r="C26" s="64">
        <v>22415</v>
      </c>
      <c r="D26" s="3">
        <v>2</v>
      </c>
      <c r="E26" s="5">
        <v>1338</v>
      </c>
      <c r="F26" s="99">
        <v>0</v>
      </c>
      <c r="G26" s="99">
        <v>0</v>
      </c>
      <c r="H26" s="5">
        <v>1196</v>
      </c>
      <c r="I26" s="65">
        <v>89.38714499252616</v>
      </c>
      <c r="J26" s="31">
        <v>3.1535796406313352</v>
      </c>
      <c r="K26" s="46"/>
      <c r="L26" s="43">
        <v>2</v>
      </c>
      <c r="M26" s="5">
        <v>1165</v>
      </c>
      <c r="N26" s="3">
        <v>23</v>
      </c>
      <c r="O26" s="3">
        <v>8</v>
      </c>
      <c r="P26" s="31">
        <v>2.591973244147157</v>
      </c>
    </row>
    <row r="27" spans="1:16" ht="12.75">
      <c r="A27" s="30">
        <v>22</v>
      </c>
      <c r="B27" s="3" t="s">
        <v>19</v>
      </c>
      <c r="C27" s="64">
        <v>22415</v>
      </c>
      <c r="D27" s="3">
        <v>2</v>
      </c>
      <c r="E27" s="5">
        <v>1090</v>
      </c>
      <c r="F27" s="99">
        <v>0</v>
      </c>
      <c r="G27" s="99">
        <v>0</v>
      </c>
      <c r="H27" s="5">
        <v>991</v>
      </c>
      <c r="I27" s="65">
        <v>90.91743119266054</v>
      </c>
      <c r="J27" s="31">
        <v>3.3537206931702315</v>
      </c>
      <c r="K27" s="46"/>
      <c r="L27" s="43">
        <v>2</v>
      </c>
      <c r="M27" s="5">
        <v>975</v>
      </c>
      <c r="N27" s="3">
        <v>9</v>
      </c>
      <c r="O27" s="3">
        <v>7</v>
      </c>
      <c r="P27" s="31">
        <v>1.6145307769929365</v>
      </c>
    </row>
    <row r="28" spans="1:16" ht="12.75">
      <c r="A28" s="30">
        <v>23</v>
      </c>
      <c r="B28" s="3" t="s">
        <v>20</v>
      </c>
      <c r="C28" s="64">
        <v>22415</v>
      </c>
      <c r="D28" s="3">
        <v>2</v>
      </c>
      <c r="E28" s="5">
        <v>1415</v>
      </c>
      <c r="F28" s="99">
        <v>0</v>
      </c>
      <c r="G28" s="99">
        <v>0</v>
      </c>
      <c r="H28" s="5">
        <v>1204</v>
      </c>
      <c r="I28" s="65">
        <v>85.08833922261483</v>
      </c>
      <c r="J28" s="31">
        <v>3.3039526055144677</v>
      </c>
      <c r="K28" s="46"/>
      <c r="L28" s="43">
        <v>2</v>
      </c>
      <c r="M28" s="5">
        <v>1174</v>
      </c>
      <c r="N28" s="3">
        <v>16</v>
      </c>
      <c r="O28" s="3">
        <v>14</v>
      </c>
      <c r="P28" s="31">
        <v>2.4916943521594686</v>
      </c>
    </row>
    <row r="29" spans="1:16" ht="12.75">
      <c r="A29" s="30">
        <v>24</v>
      </c>
      <c r="B29" s="3" t="s">
        <v>21</v>
      </c>
      <c r="C29" s="64">
        <v>22415</v>
      </c>
      <c r="D29" s="3">
        <v>1</v>
      </c>
      <c r="E29" s="5">
        <v>378</v>
      </c>
      <c r="F29" s="99">
        <v>0</v>
      </c>
      <c r="G29" s="99">
        <v>0</v>
      </c>
      <c r="H29" s="5">
        <v>339</v>
      </c>
      <c r="I29" s="65">
        <v>89.68253968253968</v>
      </c>
      <c r="J29" s="31">
        <v>25.8987558987559</v>
      </c>
      <c r="K29" s="46"/>
      <c r="L29" s="43">
        <v>2</v>
      </c>
      <c r="M29" s="5">
        <v>329</v>
      </c>
      <c r="N29" s="3">
        <v>1</v>
      </c>
      <c r="O29" s="3">
        <v>9</v>
      </c>
      <c r="P29" s="31">
        <v>2.949852507374631</v>
      </c>
    </row>
    <row r="30" spans="1:16" ht="12.75">
      <c r="A30" s="30">
        <v>25</v>
      </c>
      <c r="B30" s="3" t="s">
        <v>22</v>
      </c>
      <c r="C30" s="64">
        <v>22415</v>
      </c>
      <c r="D30" s="3">
        <v>1</v>
      </c>
      <c r="E30" s="5">
        <v>194</v>
      </c>
      <c r="F30" s="99">
        <v>0</v>
      </c>
      <c r="G30" s="99">
        <v>0</v>
      </c>
      <c r="H30" s="5">
        <v>153</v>
      </c>
      <c r="I30" s="65">
        <v>78.8659793814433</v>
      </c>
      <c r="J30" s="31">
        <v>-3.2235728573626687</v>
      </c>
      <c r="K30" s="46"/>
      <c r="L30" s="43">
        <v>2</v>
      </c>
      <c r="M30" s="5">
        <v>120</v>
      </c>
      <c r="N30" s="3">
        <v>18</v>
      </c>
      <c r="O30" s="3">
        <v>15</v>
      </c>
      <c r="P30" s="31">
        <v>21.568627450980394</v>
      </c>
    </row>
    <row r="31" spans="1:16" ht="12.75">
      <c r="A31" s="30">
        <v>26</v>
      </c>
      <c r="B31" s="3" t="s">
        <v>23</v>
      </c>
      <c r="C31" s="64">
        <v>22415</v>
      </c>
      <c r="D31" s="3">
        <v>1</v>
      </c>
      <c r="E31" s="5">
        <v>414</v>
      </c>
      <c r="F31" s="99">
        <v>0</v>
      </c>
      <c r="G31" s="99">
        <v>0</v>
      </c>
      <c r="H31" s="5">
        <v>376</v>
      </c>
      <c r="I31" s="65">
        <v>90.82125603864735</v>
      </c>
      <c r="J31" s="31">
        <v>14.941859053722723</v>
      </c>
      <c r="K31" s="46"/>
      <c r="L31" s="43">
        <v>2</v>
      </c>
      <c r="M31" s="5">
        <v>370</v>
      </c>
      <c r="N31" s="3">
        <v>2</v>
      </c>
      <c r="O31" s="3">
        <v>4</v>
      </c>
      <c r="P31" s="31">
        <v>1.5957446808510638</v>
      </c>
    </row>
    <row r="32" spans="1:16" ht="12.75">
      <c r="A32" s="30">
        <v>27</v>
      </c>
      <c r="B32" s="3" t="s">
        <v>133</v>
      </c>
      <c r="C32" s="64">
        <v>22415</v>
      </c>
      <c r="D32" s="3">
        <v>2</v>
      </c>
      <c r="E32" s="5">
        <v>1003</v>
      </c>
      <c r="F32" s="99">
        <v>0</v>
      </c>
      <c r="G32" s="99">
        <v>0</v>
      </c>
      <c r="H32" s="5">
        <v>836</v>
      </c>
      <c r="I32" s="65">
        <v>83.34995014955135</v>
      </c>
      <c r="J32" s="31">
        <v>1.3520313150039982</v>
      </c>
      <c r="K32" s="46"/>
      <c r="L32" s="43">
        <v>2</v>
      </c>
      <c r="M32" s="5">
        <v>816</v>
      </c>
      <c r="N32" s="3">
        <v>12</v>
      </c>
      <c r="O32" s="3">
        <v>8</v>
      </c>
      <c r="P32" s="31">
        <v>2.3923444976076556</v>
      </c>
    </row>
    <row r="33" spans="1:16" ht="12.75">
      <c r="A33" s="30">
        <v>28</v>
      </c>
      <c r="B33" s="3" t="s">
        <v>24</v>
      </c>
      <c r="C33" s="64">
        <v>22415</v>
      </c>
      <c r="D33" s="3">
        <v>1</v>
      </c>
      <c r="E33" s="5">
        <v>568</v>
      </c>
      <c r="F33" s="99">
        <v>0</v>
      </c>
      <c r="G33" s="99">
        <v>0</v>
      </c>
      <c r="H33" s="5">
        <v>475</v>
      </c>
      <c r="I33" s="65">
        <v>83.62676056338029</v>
      </c>
      <c r="J33" s="31">
        <v>2.527104205991975</v>
      </c>
      <c r="K33" s="46"/>
      <c r="L33" s="43">
        <v>3</v>
      </c>
      <c r="M33" s="5">
        <v>475</v>
      </c>
      <c r="N33" s="3">
        <v>0</v>
      </c>
      <c r="O33" s="3">
        <v>0</v>
      </c>
      <c r="P33" s="31">
        <v>0</v>
      </c>
    </row>
    <row r="34" spans="1:16" ht="12.75">
      <c r="A34" s="30">
        <v>29</v>
      </c>
      <c r="B34" s="3" t="s">
        <v>25</v>
      </c>
      <c r="C34" s="64">
        <v>22415</v>
      </c>
      <c r="D34" s="3">
        <v>1</v>
      </c>
      <c r="E34" s="5">
        <v>471</v>
      </c>
      <c r="F34" s="99">
        <v>0</v>
      </c>
      <c r="G34" s="99">
        <v>0</v>
      </c>
      <c r="H34" s="5">
        <v>388</v>
      </c>
      <c r="I34" s="65">
        <v>82.37791932059449</v>
      </c>
      <c r="J34" s="31">
        <v>0.1022081608570744</v>
      </c>
      <c r="K34" s="46"/>
      <c r="L34" s="43">
        <v>2</v>
      </c>
      <c r="M34" s="5">
        <v>265</v>
      </c>
      <c r="N34" s="3">
        <v>91</v>
      </c>
      <c r="O34" s="3">
        <v>32</v>
      </c>
      <c r="P34" s="31">
        <v>31.70103092783505</v>
      </c>
    </row>
    <row r="35" spans="1:16" ht="12.75">
      <c r="A35" s="30">
        <v>30</v>
      </c>
      <c r="B35" s="3" t="s">
        <v>26</v>
      </c>
      <c r="C35" s="64">
        <v>22415</v>
      </c>
      <c r="D35" s="3">
        <v>1</v>
      </c>
      <c r="E35" s="5">
        <v>763</v>
      </c>
      <c r="F35" s="99">
        <v>0</v>
      </c>
      <c r="G35" s="99">
        <v>0</v>
      </c>
      <c r="H35" s="5">
        <v>507</v>
      </c>
      <c r="I35" s="65">
        <v>66.44823066841415</v>
      </c>
      <c r="J35" s="31">
        <v>-24.130504190266862</v>
      </c>
      <c r="K35" s="46"/>
      <c r="L35" s="43">
        <v>1</v>
      </c>
      <c r="M35" s="5">
        <v>449</v>
      </c>
      <c r="N35" s="3">
        <v>53</v>
      </c>
      <c r="O35" s="3">
        <v>5</v>
      </c>
      <c r="P35" s="31">
        <v>11.439842209072978</v>
      </c>
    </row>
    <row r="36" spans="1:16" ht="12.75">
      <c r="A36" s="30">
        <v>31</v>
      </c>
      <c r="B36" s="3" t="s">
        <v>27</v>
      </c>
      <c r="C36" s="64">
        <v>22415</v>
      </c>
      <c r="D36" s="3">
        <v>2</v>
      </c>
      <c r="E36" s="5">
        <v>1005</v>
      </c>
      <c r="F36" s="99">
        <v>0</v>
      </c>
      <c r="G36" s="99">
        <v>0</v>
      </c>
      <c r="H36" s="5">
        <v>923</v>
      </c>
      <c r="I36" s="65">
        <v>91.8407960199005</v>
      </c>
      <c r="J36" s="31">
        <v>-0.9302883174488983</v>
      </c>
      <c r="K36" s="46"/>
      <c r="L36" s="43">
        <v>2</v>
      </c>
      <c r="M36" s="5">
        <v>909</v>
      </c>
      <c r="N36" s="3">
        <v>5</v>
      </c>
      <c r="O36" s="3">
        <v>9</v>
      </c>
      <c r="P36" s="31">
        <v>1.5167930660888407</v>
      </c>
    </row>
    <row r="37" spans="1:16" ht="12.75">
      <c r="A37" s="30">
        <v>32</v>
      </c>
      <c r="B37" s="3" t="s">
        <v>134</v>
      </c>
      <c r="C37" s="64">
        <v>22415</v>
      </c>
      <c r="D37" s="3">
        <v>1</v>
      </c>
      <c r="E37" s="5">
        <v>140</v>
      </c>
      <c r="F37" s="99">
        <v>0</v>
      </c>
      <c r="G37" s="99">
        <v>0</v>
      </c>
      <c r="H37" s="5">
        <v>120</v>
      </c>
      <c r="I37" s="65">
        <v>85.71428571428571</v>
      </c>
      <c r="J37" s="31">
        <v>2.857142857142847</v>
      </c>
      <c r="K37" s="46"/>
      <c r="L37" s="43">
        <v>2</v>
      </c>
      <c r="M37" s="5">
        <v>117</v>
      </c>
      <c r="N37" s="3">
        <v>0</v>
      </c>
      <c r="O37" s="3">
        <v>3</v>
      </c>
      <c r="P37" s="31">
        <v>2.5</v>
      </c>
    </row>
    <row r="38" spans="1:16" ht="12.75">
      <c r="A38" s="30">
        <v>33</v>
      </c>
      <c r="B38" s="3" t="s">
        <v>28</v>
      </c>
      <c r="C38" s="64">
        <v>22415</v>
      </c>
      <c r="D38" s="3">
        <v>1</v>
      </c>
      <c r="E38" s="5">
        <v>548</v>
      </c>
      <c r="F38" s="99">
        <v>0</v>
      </c>
      <c r="G38" s="99">
        <v>0</v>
      </c>
      <c r="H38" s="5">
        <v>461</v>
      </c>
      <c r="I38" s="65">
        <v>84.12408759124088</v>
      </c>
      <c r="J38" s="31">
        <v>4.651394559225807</v>
      </c>
      <c r="K38" s="46"/>
      <c r="L38" s="43">
        <v>3</v>
      </c>
      <c r="M38" s="5">
        <v>438</v>
      </c>
      <c r="N38" s="3">
        <v>7</v>
      </c>
      <c r="O38" s="3">
        <v>16</v>
      </c>
      <c r="P38" s="31">
        <v>4.989154013015185</v>
      </c>
    </row>
    <row r="39" spans="1:16" ht="12.75">
      <c r="A39" s="30">
        <v>34</v>
      </c>
      <c r="B39" s="3" t="s">
        <v>135</v>
      </c>
      <c r="C39" s="64">
        <v>22415</v>
      </c>
      <c r="D39" s="3">
        <v>1</v>
      </c>
      <c r="E39" s="5">
        <v>702</v>
      </c>
      <c r="F39" s="99">
        <v>0</v>
      </c>
      <c r="G39" s="99">
        <v>0</v>
      </c>
      <c r="H39" s="5">
        <v>631</v>
      </c>
      <c r="I39" s="65">
        <v>89.88603988603988</v>
      </c>
      <c r="J39" s="31">
        <v>0.5837143046445306</v>
      </c>
      <c r="K39" s="46"/>
      <c r="L39" s="43">
        <v>3</v>
      </c>
      <c r="M39" s="5">
        <v>605</v>
      </c>
      <c r="N39" s="3">
        <v>19</v>
      </c>
      <c r="O39" s="3">
        <v>7</v>
      </c>
      <c r="P39" s="31">
        <v>4.120443740095087</v>
      </c>
    </row>
    <row r="40" spans="1:16" ht="12.75">
      <c r="A40" s="30">
        <v>35</v>
      </c>
      <c r="B40" s="3" t="s">
        <v>29</v>
      </c>
      <c r="C40" s="64">
        <v>22415</v>
      </c>
      <c r="D40" s="3">
        <v>1</v>
      </c>
      <c r="E40" s="5">
        <v>408</v>
      </c>
      <c r="F40" s="99">
        <v>0</v>
      </c>
      <c r="G40" s="99">
        <v>0</v>
      </c>
      <c r="H40" s="5">
        <v>320</v>
      </c>
      <c r="I40" s="65">
        <v>78.43137254901961</v>
      </c>
      <c r="J40" s="31">
        <v>12.325603318250387</v>
      </c>
      <c r="K40" s="46"/>
      <c r="L40" s="43">
        <v>1</v>
      </c>
      <c r="M40" s="5">
        <v>273</v>
      </c>
      <c r="N40" s="3">
        <v>37</v>
      </c>
      <c r="O40" s="3">
        <v>10</v>
      </c>
      <c r="P40" s="31">
        <v>14.6875</v>
      </c>
    </row>
    <row r="41" spans="1:16" ht="12.75">
      <c r="A41" s="30">
        <v>36</v>
      </c>
      <c r="B41" s="3" t="s">
        <v>30</v>
      </c>
      <c r="C41" s="64">
        <v>22415</v>
      </c>
      <c r="D41" s="3">
        <v>1</v>
      </c>
      <c r="E41" s="5">
        <v>375</v>
      </c>
      <c r="F41" s="99">
        <v>0</v>
      </c>
      <c r="G41" s="99">
        <v>0</v>
      </c>
      <c r="H41" s="5">
        <v>325</v>
      </c>
      <c r="I41" s="65">
        <v>86.66666666666667</v>
      </c>
      <c r="J41" s="31">
        <v>-4.637681159420282</v>
      </c>
      <c r="K41" s="46"/>
      <c r="L41" s="43">
        <v>2</v>
      </c>
      <c r="M41" s="5">
        <v>322</v>
      </c>
      <c r="N41" s="3">
        <v>2</v>
      </c>
      <c r="O41" s="3">
        <v>1</v>
      </c>
      <c r="P41" s="31">
        <v>0.9230769230769231</v>
      </c>
    </row>
    <row r="42" spans="1:16" ht="12.75">
      <c r="A42" s="30">
        <v>37</v>
      </c>
      <c r="B42" s="3" t="s">
        <v>31</v>
      </c>
      <c r="C42" s="64">
        <v>22415</v>
      </c>
      <c r="D42" s="3">
        <v>2</v>
      </c>
      <c r="E42" s="5">
        <v>933</v>
      </c>
      <c r="F42" s="99">
        <v>0</v>
      </c>
      <c r="G42" s="99">
        <v>0</v>
      </c>
      <c r="H42" s="5">
        <v>669</v>
      </c>
      <c r="I42" s="65">
        <v>71.70418006430869</v>
      </c>
      <c r="J42" s="31">
        <v>-20.629529067596607</v>
      </c>
      <c r="K42" s="46"/>
      <c r="L42" s="43">
        <v>1</v>
      </c>
      <c r="M42" s="5">
        <v>576</v>
      </c>
      <c r="N42" s="3">
        <v>86</v>
      </c>
      <c r="O42" s="3">
        <v>7</v>
      </c>
      <c r="P42" s="31">
        <v>13.901345291479823</v>
      </c>
    </row>
    <row r="43" spans="1:16" ht="12.75">
      <c r="A43" s="30">
        <v>38</v>
      </c>
      <c r="B43" s="3" t="s">
        <v>136</v>
      </c>
      <c r="C43" s="64">
        <v>22415</v>
      </c>
      <c r="D43" s="3">
        <v>1</v>
      </c>
      <c r="E43" s="5">
        <v>300</v>
      </c>
      <c r="F43" s="99">
        <v>0</v>
      </c>
      <c r="G43" s="99">
        <v>0</v>
      </c>
      <c r="H43" s="5">
        <v>175</v>
      </c>
      <c r="I43" s="65">
        <v>58.333333333333336</v>
      </c>
      <c r="J43" s="31">
        <v>-33.89639639639639</v>
      </c>
      <c r="K43" s="46"/>
      <c r="L43" s="43">
        <v>1</v>
      </c>
      <c r="M43" s="5">
        <v>158</v>
      </c>
      <c r="N43" s="3">
        <v>13</v>
      </c>
      <c r="O43" s="3">
        <v>4</v>
      </c>
      <c r="P43" s="31">
        <v>9.714285714285714</v>
      </c>
    </row>
    <row r="44" spans="1:16" ht="12.75">
      <c r="A44" s="30">
        <v>39</v>
      </c>
      <c r="B44" s="3" t="s">
        <v>127</v>
      </c>
      <c r="C44" s="64">
        <v>22415</v>
      </c>
      <c r="D44" s="3">
        <v>1</v>
      </c>
      <c r="E44" s="5">
        <v>89</v>
      </c>
      <c r="F44" s="99">
        <v>0</v>
      </c>
      <c r="G44" s="99">
        <v>0</v>
      </c>
      <c r="H44" s="5">
        <v>75</v>
      </c>
      <c r="I44" s="65">
        <v>84.26966292134831</v>
      </c>
      <c r="J44" s="31">
        <v>3.257004693500207</v>
      </c>
      <c r="K44" s="46"/>
      <c r="L44" s="43">
        <v>2</v>
      </c>
      <c r="M44" s="5">
        <v>73</v>
      </c>
      <c r="N44" s="3">
        <v>0</v>
      </c>
      <c r="O44" s="3">
        <v>2</v>
      </c>
      <c r="P44" s="31">
        <v>2.666666666666667</v>
      </c>
    </row>
    <row r="45" spans="1:16" ht="12.75">
      <c r="A45" s="30">
        <v>40</v>
      </c>
      <c r="B45" s="3" t="s">
        <v>137</v>
      </c>
      <c r="C45" s="64">
        <v>22415</v>
      </c>
      <c r="D45" s="3">
        <v>2</v>
      </c>
      <c r="E45" s="5">
        <v>1214</v>
      </c>
      <c r="F45" s="99">
        <v>0</v>
      </c>
      <c r="G45" s="99">
        <v>0</v>
      </c>
      <c r="H45" s="5">
        <v>1087</v>
      </c>
      <c r="I45" s="65">
        <v>89.53871499176277</v>
      </c>
      <c r="J45" s="31">
        <v>1.6851376207145279</v>
      </c>
      <c r="K45" s="46"/>
      <c r="L45" s="43">
        <v>2</v>
      </c>
      <c r="M45" s="5">
        <v>1061</v>
      </c>
      <c r="N45" s="3">
        <v>21</v>
      </c>
      <c r="O45" s="3">
        <v>5</v>
      </c>
      <c r="P45" s="31">
        <v>2.391904323827047</v>
      </c>
    </row>
    <row r="46" spans="1:16" ht="12.75">
      <c r="A46" s="30">
        <v>41</v>
      </c>
      <c r="B46" s="3" t="s">
        <v>138</v>
      </c>
      <c r="C46" s="64">
        <v>22415</v>
      </c>
      <c r="D46" s="3">
        <v>1</v>
      </c>
      <c r="E46" s="5">
        <v>660</v>
      </c>
      <c r="F46" s="99">
        <v>0</v>
      </c>
      <c r="G46" s="99">
        <v>0</v>
      </c>
      <c r="H46" s="5">
        <v>595</v>
      </c>
      <c r="I46" s="65">
        <v>90.15151515151516</v>
      </c>
      <c r="J46" s="31">
        <v>8.333333333333343</v>
      </c>
      <c r="K46" s="46"/>
      <c r="L46" s="43">
        <v>2</v>
      </c>
      <c r="M46" s="5">
        <v>578</v>
      </c>
      <c r="N46" s="3">
        <v>6</v>
      </c>
      <c r="O46" s="3">
        <v>11</v>
      </c>
      <c r="P46" s="31">
        <v>2.857142857142857</v>
      </c>
    </row>
    <row r="47" spans="1:16" ht="12.75">
      <c r="A47" s="30">
        <v>42</v>
      </c>
      <c r="B47" s="3" t="s">
        <v>32</v>
      </c>
      <c r="C47" s="64">
        <v>22415</v>
      </c>
      <c r="D47" s="3">
        <v>1</v>
      </c>
      <c r="E47" s="5">
        <v>380</v>
      </c>
      <c r="F47" s="99">
        <v>0</v>
      </c>
      <c r="G47" s="99">
        <v>0</v>
      </c>
      <c r="H47" s="5">
        <v>308</v>
      </c>
      <c r="I47" s="65">
        <v>81.05263157894737</v>
      </c>
      <c r="J47" s="31">
        <v>5.136401212455226</v>
      </c>
      <c r="K47" s="46"/>
      <c r="L47" s="43">
        <v>2</v>
      </c>
      <c r="M47" s="5">
        <v>304</v>
      </c>
      <c r="N47" s="3">
        <v>2</v>
      </c>
      <c r="O47" s="3">
        <v>2</v>
      </c>
      <c r="P47" s="31">
        <v>1.2987012987012987</v>
      </c>
    </row>
    <row r="48" spans="1:16" ht="12.75">
      <c r="A48" s="30">
        <v>43</v>
      </c>
      <c r="B48" s="3" t="s">
        <v>33</v>
      </c>
      <c r="C48" s="64">
        <v>22415</v>
      </c>
      <c r="D48" s="3">
        <v>2</v>
      </c>
      <c r="E48" s="5">
        <v>1033</v>
      </c>
      <c r="F48" s="99">
        <v>0</v>
      </c>
      <c r="G48" s="99">
        <v>0</v>
      </c>
      <c r="H48" s="5">
        <v>840</v>
      </c>
      <c r="I48" s="65">
        <v>81.31655372700871</v>
      </c>
      <c r="J48" s="31">
        <v>2.7740436055512134</v>
      </c>
      <c r="K48" s="46"/>
      <c r="L48" s="43">
        <v>2</v>
      </c>
      <c r="M48" s="5">
        <v>819</v>
      </c>
      <c r="N48" s="3">
        <v>13</v>
      </c>
      <c r="O48" s="3">
        <v>8</v>
      </c>
      <c r="P48" s="31">
        <v>2.5</v>
      </c>
    </row>
    <row r="49" spans="1:16" ht="12.75">
      <c r="A49" s="30">
        <v>44</v>
      </c>
      <c r="B49" s="3" t="s">
        <v>34</v>
      </c>
      <c r="C49" s="64">
        <v>22415</v>
      </c>
      <c r="D49" s="3">
        <v>2</v>
      </c>
      <c r="E49" s="5">
        <v>976</v>
      </c>
      <c r="F49" s="99">
        <v>0</v>
      </c>
      <c r="G49" s="99">
        <v>0</v>
      </c>
      <c r="H49" s="5">
        <v>864</v>
      </c>
      <c r="I49" s="65">
        <v>88.52459016393442</v>
      </c>
      <c r="J49" s="31">
        <v>-1.8933507127220537</v>
      </c>
      <c r="K49" s="46"/>
      <c r="L49" s="43">
        <v>3</v>
      </c>
      <c r="M49" s="5">
        <v>839</v>
      </c>
      <c r="N49" s="3">
        <v>11</v>
      </c>
      <c r="O49" s="3">
        <v>14</v>
      </c>
      <c r="P49" s="31">
        <v>2.8935185185185186</v>
      </c>
    </row>
    <row r="50" spans="1:16" ht="12.75">
      <c r="A50" s="30">
        <v>45</v>
      </c>
      <c r="B50" s="3" t="s">
        <v>35</v>
      </c>
      <c r="C50" s="64">
        <v>22415</v>
      </c>
      <c r="D50" s="3">
        <v>3</v>
      </c>
      <c r="E50" s="5">
        <v>1424</v>
      </c>
      <c r="F50" s="99">
        <v>0</v>
      </c>
      <c r="G50" s="99">
        <v>0</v>
      </c>
      <c r="H50" s="5">
        <v>1292</v>
      </c>
      <c r="I50" s="65">
        <v>90.73033707865169</v>
      </c>
      <c r="J50" s="31">
        <v>1.0177803464277844</v>
      </c>
      <c r="K50" s="46"/>
      <c r="L50" s="43">
        <v>2</v>
      </c>
      <c r="M50" s="5">
        <v>1268</v>
      </c>
      <c r="N50" s="3">
        <v>10</v>
      </c>
      <c r="O50" s="3">
        <v>14</v>
      </c>
      <c r="P50" s="31">
        <v>1.8575851393188854</v>
      </c>
    </row>
    <row r="51" spans="1:16" ht="12.75">
      <c r="A51" s="30">
        <v>46</v>
      </c>
      <c r="B51" s="3" t="s">
        <v>36</v>
      </c>
      <c r="C51" s="64">
        <v>22415</v>
      </c>
      <c r="D51" s="3">
        <v>1</v>
      </c>
      <c r="E51" s="5">
        <v>176</v>
      </c>
      <c r="F51" s="99">
        <v>0</v>
      </c>
      <c r="G51" s="99">
        <v>0</v>
      </c>
      <c r="H51" s="5">
        <v>162</v>
      </c>
      <c r="I51" s="65">
        <v>92.04545454545455</v>
      </c>
      <c r="J51" s="31">
        <v>36.06719367588933</v>
      </c>
      <c r="K51" s="46"/>
      <c r="L51" s="43">
        <v>2</v>
      </c>
      <c r="M51" s="5">
        <v>161</v>
      </c>
      <c r="N51" s="3">
        <v>1</v>
      </c>
      <c r="O51" s="3">
        <v>0</v>
      </c>
      <c r="P51" s="31">
        <v>0.6172839506172839</v>
      </c>
    </row>
    <row r="52" spans="1:16" ht="12.75">
      <c r="A52" s="30">
        <v>47</v>
      </c>
      <c r="B52" s="3" t="s">
        <v>37</v>
      </c>
      <c r="C52" s="64">
        <v>22415</v>
      </c>
      <c r="D52" s="3">
        <v>1</v>
      </c>
      <c r="E52" s="5">
        <v>165</v>
      </c>
      <c r="F52" s="99">
        <v>0</v>
      </c>
      <c r="G52" s="99">
        <v>0</v>
      </c>
      <c r="H52" s="5">
        <v>153</v>
      </c>
      <c r="I52" s="65">
        <v>92.72727272727273</v>
      </c>
      <c r="J52" s="31">
        <v>1.1143695014662853</v>
      </c>
      <c r="K52" s="46"/>
      <c r="L52" s="43">
        <v>2</v>
      </c>
      <c r="M52" s="5">
        <v>153</v>
      </c>
      <c r="N52" s="3">
        <v>0</v>
      </c>
      <c r="O52" s="3">
        <v>0</v>
      </c>
      <c r="P52" s="31">
        <v>0</v>
      </c>
    </row>
    <row r="53" spans="1:16" ht="12.75">
      <c r="A53" s="30">
        <v>48</v>
      </c>
      <c r="B53" s="3" t="s">
        <v>38</v>
      </c>
      <c r="C53" s="64">
        <v>22415</v>
      </c>
      <c r="D53" s="3">
        <v>2</v>
      </c>
      <c r="E53" s="5">
        <v>440</v>
      </c>
      <c r="F53" s="99">
        <v>0</v>
      </c>
      <c r="G53" s="99">
        <v>0</v>
      </c>
      <c r="H53" s="5">
        <v>346</v>
      </c>
      <c r="I53" s="65">
        <v>78.63636363636364</v>
      </c>
      <c r="J53" s="31">
        <v>4.0673981191222595</v>
      </c>
      <c r="K53" s="46"/>
      <c r="L53" s="43">
        <v>5</v>
      </c>
      <c r="M53" s="5">
        <v>321</v>
      </c>
      <c r="N53" s="3">
        <v>18</v>
      </c>
      <c r="O53" s="3">
        <v>7</v>
      </c>
      <c r="P53" s="31">
        <v>7.225433526011561</v>
      </c>
    </row>
    <row r="54" spans="1:16" ht="12.75">
      <c r="A54" s="30">
        <v>49</v>
      </c>
      <c r="B54" s="3" t="s">
        <v>39</v>
      </c>
      <c r="C54" s="64">
        <v>22415</v>
      </c>
      <c r="D54" s="3">
        <v>1</v>
      </c>
      <c r="E54" s="5">
        <v>438</v>
      </c>
      <c r="F54" s="99">
        <v>0</v>
      </c>
      <c r="G54" s="99">
        <v>0</v>
      </c>
      <c r="H54" s="5">
        <v>420</v>
      </c>
      <c r="I54" s="65">
        <v>95.89041095890411</v>
      </c>
      <c r="J54" s="31">
        <v>5.482737097992839</v>
      </c>
      <c r="K54" s="46"/>
      <c r="L54" s="43">
        <v>2</v>
      </c>
      <c r="M54" s="5">
        <v>418</v>
      </c>
      <c r="N54" s="3">
        <v>1</v>
      </c>
      <c r="O54" s="3">
        <v>1</v>
      </c>
      <c r="P54" s="31">
        <v>0.4761904761904762</v>
      </c>
    </row>
    <row r="55" spans="1:16" ht="12.75">
      <c r="A55" s="30">
        <v>50</v>
      </c>
      <c r="B55" s="3" t="s">
        <v>40</v>
      </c>
      <c r="C55" s="64">
        <v>22415</v>
      </c>
      <c r="D55" s="3">
        <v>1</v>
      </c>
      <c r="E55" s="5">
        <v>310</v>
      </c>
      <c r="F55" s="99">
        <v>0</v>
      </c>
      <c r="G55" s="99">
        <v>0</v>
      </c>
      <c r="H55" s="5">
        <v>210</v>
      </c>
      <c r="I55" s="65">
        <v>67.74193548387096</v>
      </c>
      <c r="J55" s="31">
        <v>-3.148475475033152</v>
      </c>
      <c r="K55" s="46"/>
      <c r="L55" s="43">
        <v>2</v>
      </c>
      <c r="M55" s="5">
        <v>169</v>
      </c>
      <c r="N55" s="3">
        <v>30</v>
      </c>
      <c r="O55" s="3">
        <v>11</v>
      </c>
      <c r="P55" s="31">
        <v>19.523809523809526</v>
      </c>
    </row>
    <row r="56" spans="1:16" ht="12.75">
      <c r="A56" s="30">
        <v>51</v>
      </c>
      <c r="B56" s="3" t="s">
        <v>41</v>
      </c>
      <c r="C56" s="64">
        <v>22415</v>
      </c>
      <c r="D56" s="3">
        <v>1</v>
      </c>
      <c r="E56" s="5">
        <v>357</v>
      </c>
      <c r="F56" s="99">
        <v>0</v>
      </c>
      <c r="G56" s="99">
        <v>0</v>
      </c>
      <c r="H56" s="5">
        <v>340</v>
      </c>
      <c r="I56" s="65">
        <v>95.23809523809524</v>
      </c>
      <c r="J56" s="31">
        <v>2.083333333333343</v>
      </c>
      <c r="K56" s="46"/>
      <c r="L56" s="43">
        <v>2</v>
      </c>
      <c r="M56" s="5">
        <v>337</v>
      </c>
      <c r="N56" s="3">
        <v>3</v>
      </c>
      <c r="O56" s="3">
        <v>0</v>
      </c>
      <c r="P56" s="31">
        <v>0.8823529411764706</v>
      </c>
    </row>
    <row r="57" spans="1:16" ht="12.75">
      <c r="A57" s="30">
        <v>52</v>
      </c>
      <c r="B57" s="3" t="s">
        <v>42</v>
      </c>
      <c r="C57" s="64">
        <v>22415</v>
      </c>
      <c r="D57" s="3">
        <v>4</v>
      </c>
      <c r="E57" s="5">
        <v>2103</v>
      </c>
      <c r="F57" s="99">
        <v>0</v>
      </c>
      <c r="G57" s="99">
        <v>0</v>
      </c>
      <c r="H57" s="5">
        <v>1873</v>
      </c>
      <c r="I57" s="65">
        <v>89.06324298621017</v>
      </c>
      <c r="J57" s="31">
        <v>-0.23371399175415775</v>
      </c>
      <c r="K57" s="46"/>
      <c r="L57" s="43">
        <v>3</v>
      </c>
      <c r="M57" s="5">
        <v>1830</v>
      </c>
      <c r="N57" s="3">
        <v>33</v>
      </c>
      <c r="O57" s="3">
        <v>10</v>
      </c>
      <c r="P57" s="31">
        <v>2.2957821676454886</v>
      </c>
    </row>
    <row r="58" spans="1:16" ht="12.75">
      <c r="A58" s="30">
        <v>53</v>
      </c>
      <c r="B58" s="3" t="s">
        <v>128</v>
      </c>
      <c r="C58" s="64">
        <v>22415</v>
      </c>
      <c r="D58" s="3">
        <v>1</v>
      </c>
      <c r="E58" s="5">
        <v>467</v>
      </c>
      <c r="F58" s="99">
        <v>0</v>
      </c>
      <c r="G58" s="99">
        <v>0</v>
      </c>
      <c r="H58" s="5">
        <v>401</v>
      </c>
      <c r="I58" s="65">
        <v>85.86723768736617</v>
      </c>
      <c r="J58" s="31">
        <v>1.5214432948428112</v>
      </c>
      <c r="K58" s="46"/>
      <c r="L58" s="43">
        <v>2</v>
      </c>
      <c r="M58" s="5">
        <v>348</v>
      </c>
      <c r="N58" s="3">
        <v>37</v>
      </c>
      <c r="O58" s="3">
        <v>16</v>
      </c>
      <c r="P58" s="31">
        <v>13.216957605985039</v>
      </c>
    </row>
    <row r="59" spans="1:16" ht="12.75">
      <c r="A59" s="30">
        <v>54</v>
      </c>
      <c r="B59" s="3" t="s">
        <v>43</v>
      </c>
      <c r="C59" s="64">
        <v>22415</v>
      </c>
      <c r="D59" s="3">
        <v>4</v>
      </c>
      <c r="E59" s="5">
        <v>1545</v>
      </c>
      <c r="F59" s="99">
        <v>0</v>
      </c>
      <c r="G59" s="99">
        <v>0</v>
      </c>
      <c r="H59" s="5">
        <v>1362</v>
      </c>
      <c r="I59" s="65">
        <v>88.15533980582525</v>
      </c>
      <c r="J59" s="31">
        <v>-0.5510256972548291</v>
      </c>
      <c r="K59" s="46"/>
      <c r="L59" s="43">
        <v>2</v>
      </c>
      <c r="M59" s="5">
        <v>1330</v>
      </c>
      <c r="N59" s="3">
        <v>16</v>
      </c>
      <c r="O59" s="3">
        <v>16</v>
      </c>
      <c r="P59" s="31">
        <v>2.3494860499265786</v>
      </c>
    </row>
    <row r="60" spans="1:16" ht="12.75">
      <c r="A60" s="30">
        <v>55</v>
      </c>
      <c r="B60" s="3" t="s">
        <v>129</v>
      </c>
      <c r="C60" s="64">
        <v>22534</v>
      </c>
      <c r="D60" s="3">
        <v>1</v>
      </c>
      <c r="E60" s="5">
        <v>72</v>
      </c>
      <c r="F60" s="99">
        <v>0</v>
      </c>
      <c r="G60" s="99">
        <v>0</v>
      </c>
      <c r="H60" s="5">
        <v>63</v>
      </c>
      <c r="I60" s="65">
        <v>87.5</v>
      </c>
      <c r="J60" s="31">
        <v>3.5</v>
      </c>
      <c r="K60" s="46"/>
      <c r="L60" s="43">
        <v>2</v>
      </c>
      <c r="M60" s="5">
        <v>58</v>
      </c>
      <c r="N60" s="3">
        <v>2</v>
      </c>
      <c r="O60" s="3">
        <v>3</v>
      </c>
      <c r="P60" s="31">
        <v>7.936507936507936</v>
      </c>
    </row>
    <row r="61" spans="1:16" ht="12.75">
      <c r="A61" s="30">
        <v>56</v>
      </c>
      <c r="B61" s="3" t="s">
        <v>130</v>
      </c>
      <c r="C61" s="64">
        <v>22415</v>
      </c>
      <c r="D61" s="3">
        <v>1</v>
      </c>
      <c r="E61" s="5">
        <v>233</v>
      </c>
      <c r="F61" s="99">
        <v>0</v>
      </c>
      <c r="G61" s="99">
        <v>0</v>
      </c>
      <c r="H61" s="5">
        <v>171</v>
      </c>
      <c r="I61" s="65">
        <v>73.39055793991416</v>
      </c>
      <c r="J61" s="31">
        <v>-15.692411492400254</v>
      </c>
      <c r="K61" s="46"/>
      <c r="L61" s="43">
        <v>1</v>
      </c>
      <c r="M61" s="5">
        <v>139</v>
      </c>
      <c r="N61" s="3">
        <v>30</v>
      </c>
      <c r="O61" s="3">
        <v>2</v>
      </c>
      <c r="P61" s="31">
        <v>18.71345029239766</v>
      </c>
    </row>
    <row r="62" spans="1:16" ht="12.75">
      <c r="A62" s="30">
        <v>57</v>
      </c>
      <c r="B62" s="3" t="s">
        <v>44</v>
      </c>
      <c r="C62" s="64">
        <v>22415</v>
      </c>
      <c r="D62" s="3">
        <v>1</v>
      </c>
      <c r="E62" s="5">
        <v>286</v>
      </c>
      <c r="F62" s="99">
        <v>0</v>
      </c>
      <c r="G62" s="99">
        <v>0</v>
      </c>
      <c r="H62" s="5">
        <v>259</v>
      </c>
      <c r="I62" s="65">
        <v>90.55944055944056</v>
      </c>
      <c r="J62" s="31">
        <v>-0.9299211426870926</v>
      </c>
      <c r="K62" s="46"/>
      <c r="L62" s="43">
        <v>2</v>
      </c>
      <c r="M62" s="5">
        <v>254</v>
      </c>
      <c r="N62" s="3">
        <v>4</v>
      </c>
      <c r="O62" s="3">
        <v>1</v>
      </c>
      <c r="P62" s="31">
        <v>1.9305019305019304</v>
      </c>
    </row>
    <row r="63" spans="1:16" ht="12.75">
      <c r="A63" s="30">
        <v>58</v>
      </c>
      <c r="B63" s="3" t="s">
        <v>45</v>
      </c>
      <c r="C63" s="64">
        <v>22415</v>
      </c>
      <c r="D63" s="3">
        <v>2</v>
      </c>
      <c r="E63" s="5">
        <v>1130</v>
      </c>
      <c r="F63" s="99">
        <v>0</v>
      </c>
      <c r="G63" s="99">
        <v>0</v>
      </c>
      <c r="H63" s="5">
        <v>1001</v>
      </c>
      <c r="I63" s="65">
        <v>88.58407079646018</v>
      </c>
      <c r="J63" s="31">
        <v>-0.7439924446465369</v>
      </c>
      <c r="K63" s="46"/>
      <c r="L63" s="43">
        <v>2</v>
      </c>
      <c r="M63" s="5">
        <v>971</v>
      </c>
      <c r="N63" s="3">
        <v>18</v>
      </c>
      <c r="O63" s="3">
        <v>12</v>
      </c>
      <c r="P63" s="31">
        <v>2.997002997002997</v>
      </c>
    </row>
    <row r="64" spans="1:16" ht="12.75">
      <c r="A64" s="30">
        <v>59</v>
      </c>
      <c r="B64" s="3" t="s">
        <v>46</v>
      </c>
      <c r="C64" s="64">
        <v>22415</v>
      </c>
      <c r="D64" s="3">
        <v>1</v>
      </c>
      <c r="E64" s="5">
        <v>330</v>
      </c>
      <c r="F64" s="99">
        <v>0</v>
      </c>
      <c r="G64" s="99">
        <v>0</v>
      </c>
      <c r="H64" s="5">
        <v>260</v>
      </c>
      <c r="I64" s="65">
        <v>78.78787878787878</v>
      </c>
      <c r="J64" s="31">
        <v>0.6233218258534663</v>
      </c>
      <c r="K64" s="46"/>
      <c r="L64" s="43">
        <v>2</v>
      </c>
      <c r="M64" s="5">
        <v>250</v>
      </c>
      <c r="N64" s="3">
        <v>2</v>
      </c>
      <c r="O64" s="3">
        <v>8</v>
      </c>
      <c r="P64" s="31">
        <v>3.8461538461538463</v>
      </c>
    </row>
    <row r="65" spans="1:16" ht="12.75">
      <c r="A65" s="30">
        <v>60</v>
      </c>
      <c r="B65" s="3" t="s">
        <v>47</v>
      </c>
      <c r="C65" s="64">
        <v>22415</v>
      </c>
      <c r="D65" s="3">
        <v>1</v>
      </c>
      <c r="E65" s="5">
        <v>776</v>
      </c>
      <c r="F65" s="99">
        <v>0</v>
      </c>
      <c r="G65" s="99">
        <v>0</v>
      </c>
      <c r="H65" s="5">
        <v>631</v>
      </c>
      <c r="I65" s="65">
        <v>81.31443298969072</v>
      </c>
      <c r="J65" s="31">
        <v>-6.9529612804320635</v>
      </c>
      <c r="K65" s="46"/>
      <c r="L65" s="43">
        <v>2</v>
      </c>
      <c r="M65" s="5">
        <v>517</v>
      </c>
      <c r="N65" s="3">
        <v>99</v>
      </c>
      <c r="O65" s="3">
        <v>15</v>
      </c>
      <c r="P65" s="31">
        <v>18.066561014263076</v>
      </c>
    </row>
    <row r="66" spans="1:16" ht="12.75">
      <c r="A66" s="30">
        <v>61</v>
      </c>
      <c r="B66" s="3" t="s">
        <v>48</v>
      </c>
      <c r="C66" s="64">
        <v>22415</v>
      </c>
      <c r="D66" s="3">
        <v>1</v>
      </c>
      <c r="E66" s="5">
        <v>276</v>
      </c>
      <c r="F66" s="99">
        <v>0</v>
      </c>
      <c r="G66" s="99">
        <v>0</v>
      </c>
      <c r="H66" s="5">
        <v>210</v>
      </c>
      <c r="I66" s="65">
        <v>76.08695652173913</v>
      </c>
      <c r="J66" s="31">
        <v>1.5286526348133265</v>
      </c>
      <c r="K66" s="46"/>
      <c r="L66" s="43">
        <v>2</v>
      </c>
      <c r="M66" s="5">
        <v>204</v>
      </c>
      <c r="N66" s="3">
        <v>1</v>
      </c>
      <c r="O66" s="3">
        <v>5</v>
      </c>
      <c r="P66" s="31">
        <v>2.857142857142857</v>
      </c>
    </row>
    <row r="67" spans="1:16" ht="12.75">
      <c r="A67" s="30">
        <v>62</v>
      </c>
      <c r="B67" s="3" t="s">
        <v>49</v>
      </c>
      <c r="C67" s="64">
        <v>22415</v>
      </c>
      <c r="D67" s="3">
        <v>1</v>
      </c>
      <c r="E67" s="5">
        <v>159</v>
      </c>
      <c r="F67" s="99">
        <v>0</v>
      </c>
      <c r="G67" s="99">
        <v>0</v>
      </c>
      <c r="H67" s="5">
        <v>131</v>
      </c>
      <c r="I67" s="65">
        <v>82.38993710691824</v>
      </c>
      <c r="J67" s="31">
        <v>1.9977802441731427</v>
      </c>
      <c r="K67" s="46"/>
      <c r="L67" s="43">
        <v>2</v>
      </c>
      <c r="M67" s="5">
        <v>115</v>
      </c>
      <c r="N67" s="3">
        <v>2</v>
      </c>
      <c r="O67" s="3">
        <v>14</v>
      </c>
      <c r="P67" s="31">
        <v>12.213740458015266</v>
      </c>
    </row>
    <row r="68" spans="1:16" ht="12.75">
      <c r="A68" s="30">
        <v>63</v>
      </c>
      <c r="B68" s="3" t="s">
        <v>50</v>
      </c>
      <c r="C68" s="64">
        <v>22415</v>
      </c>
      <c r="D68" s="3">
        <v>2</v>
      </c>
      <c r="E68" s="5">
        <v>1024</v>
      </c>
      <c r="F68" s="99">
        <v>0</v>
      </c>
      <c r="G68" s="99">
        <v>0</v>
      </c>
      <c r="H68" s="5">
        <v>886</v>
      </c>
      <c r="I68" s="65">
        <v>86.5234375</v>
      </c>
      <c r="J68" s="31">
        <v>4.860110846693388</v>
      </c>
      <c r="K68" s="46"/>
      <c r="L68" s="43">
        <v>2</v>
      </c>
      <c r="M68" s="5">
        <v>865</v>
      </c>
      <c r="N68" s="3">
        <v>9</v>
      </c>
      <c r="O68" s="3">
        <v>12</v>
      </c>
      <c r="P68" s="31">
        <v>2.3702031602708806</v>
      </c>
    </row>
    <row r="69" spans="1:16" ht="12.75">
      <c r="A69" s="30">
        <v>64</v>
      </c>
      <c r="B69" s="3" t="s">
        <v>51</v>
      </c>
      <c r="C69" s="64">
        <v>22415</v>
      </c>
      <c r="D69" s="3">
        <v>1</v>
      </c>
      <c r="E69" s="5">
        <v>370</v>
      </c>
      <c r="F69" s="99">
        <v>0</v>
      </c>
      <c r="G69" s="99">
        <v>0</v>
      </c>
      <c r="H69" s="5">
        <v>348</v>
      </c>
      <c r="I69" s="65">
        <v>94.05405405405405</v>
      </c>
      <c r="J69" s="31">
        <v>0.33976833976834087</v>
      </c>
      <c r="K69" s="46"/>
      <c r="L69" s="43">
        <v>2</v>
      </c>
      <c r="M69" s="5">
        <v>345</v>
      </c>
      <c r="N69" s="3">
        <v>0</v>
      </c>
      <c r="O69" s="3">
        <v>3</v>
      </c>
      <c r="P69" s="31">
        <v>0.8620689655172413</v>
      </c>
    </row>
    <row r="70" spans="1:16" ht="12.75">
      <c r="A70" s="30">
        <v>65</v>
      </c>
      <c r="B70" s="3" t="s">
        <v>52</v>
      </c>
      <c r="C70" s="64">
        <v>22415</v>
      </c>
      <c r="D70" s="3">
        <v>4</v>
      </c>
      <c r="E70" s="5">
        <v>2566</v>
      </c>
      <c r="F70" s="99">
        <v>0</v>
      </c>
      <c r="G70" s="99">
        <v>0</v>
      </c>
      <c r="H70" s="5">
        <v>2307</v>
      </c>
      <c r="I70" s="65">
        <v>89.90646921278254</v>
      </c>
      <c r="J70" s="31">
        <v>0.02773786949896362</v>
      </c>
      <c r="K70" s="46"/>
      <c r="L70" s="43">
        <v>2</v>
      </c>
      <c r="M70" s="5">
        <v>2186</v>
      </c>
      <c r="N70" s="3">
        <v>89</v>
      </c>
      <c r="O70" s="3">
        <v>32</v>
      </c>
      <c r="P70" s="31">
        <v>5.244906805374946</v>
      </c>
    </row>
    <row r="71" spans="1:16" ht="12.75">
      <c r="A71" s="30">
        <v>66</v>
      </c>
      <c r="B71" s="3" t="s">
        <v>53</v>
      </c>
      <c r="C71" s="64">
        <v>22415</v>
      </c>
      <c r="D71" s="3">
        <v>2</v>
      </c>
      <c r="E71" s="5">
        <v>1079</v>
      </c>
      <c r="F71" s="99">
        <v>0</v>
      </c>
      <c r="G71" s="99">
        <v>0</v>
      </c>
      <c r="H71" s="5">
        <v>987</v>
      </c>
      <c r="I71" s="65">
        <v>91.47358665430954</v>
      </c>
      <c r="J71" s="31">
        <v>10.185243096027335</v>
      </c>
      <c r="K71" s="46"/>
      <c r="L71" s="43">
        <v>2</v>
      </c>
      <c r="M71" s="5">
        <v>983</v>
      </c>
      <c r="N71" s="3">
        <v>3</v>
      </c>
      <c r="O71" s="3">
        <v>1</v>
      </c>
      <c r="P71" s="31">
        <v>0.4052684903748734</v>
      </c>
    </row>
    <row r="72" spans="1:16" ht="12.75">
      <c r="A72" s="30">
        <v>67</v>
      </c>
      <c r="B72" s="3" t="s">
        <v>54</v>
      </c>
      <c r="C72" s="64">
        <v>22415</v>
      </c>
      <c r="D72" s="3">
        <v>1</v>
      </c>
      <c r="E72" s="5">
        <v>490</v>
      </c>
      <c r="F72" s="99">
        <v>0</v>
      </c>
      <c r="G72" s="99">
        <v>0</v>
      </c>
      <c r="H72" s="5">
        <v>394</v>
      </c>
      <c r="I72" s="65">
        <v>80.40816326530613</v>
      </c>
      <c r="J72" s="31">
        <v>-1.552621048419354</v>
      </c>
      <c r="K72" s="46"/>
      <c r="L72" s="43">
        <v>1</v>
      </c>
      <c r="M72" s="5">
        <v>334</v>
      </c>
      <c r="N72" s="3">
        <v>60</v>
      </c>
      <c r="O72" s="3">
        <v>0</v>
      </c>
      <c r="P72" s="31">
        <v>15.228426395939088</v>
      </c>
    </row>
    <row r="73" spans="1:16" ht="12.75">
      <c r="A73" s="30">
        <v>68</v>
      </c>
      <c r="B73" s="3" t="s">
        <v>55</v>
      </c>
      <c r="C73" s="64">
        <v>22415</v>
      </c>
      <c r="D73" s="3">
        <v>1</v>
      </c>
      <c r="E73" s="5">
        <v>300</v>
      </c>
      <c r="F73" s="99">
        <v>0</v>
      </c>
      <c r="G73" s="99">
        <v>0</v>
      </c>
      <c r="H73" s="5">
        <v>274</v>
      </c>
      <c r="I73" s="65">
        <v>91.33333333333333</v>
      </c>
      <c r="J73" s="31">
        <v>-2.6666666666666714</v>
      </c>
      <c r="K73" s="46"/>
      <c r="L73" s="43">
        <v>2</v>
      </c>
      <c r="M73" s="5">
        <v>267</v>
      </c>
      <c r="N73" s="3">
        <v>1</v>
      </c>
      <c r="O73" s="3">
        <v>6</v>
      </c>
      <c r="P73" s="31">
        <v>2.5547445255474455</v>
      </c>
    </row>
    <row r="74" spans="1:16" ht="12.75">
      <c r="A74" s="30">
        <v>69</v>
      </c>
      <c r="B74" s="3" t="s">
        <v>56</v>
      </c>
      <c r="C74" s="64">
        <v>22415</v>
      </c>
      <c r="D74" s="3">
        <v>1</v>
      </c>
      <c r="E74" s="5">
        <v>512</v>
      </c>
      <c r="F74" s="99">
        <v>0</v>
      </c>
      <c r="G74" s="99">
        <v>0</v>
      </c>
      <c r="H74" s="5">
        <v>489</v>
      </c>
      <c r="I74" s="65">
        <v>95.5078125</v>
      </c>
      <c r="J74" s="31">
        <v>1.390165441176464</v>
      </c>
      <c r="K74" s="46"/>
      <c r="L74" s="43">
        <v>3</v>
      </c>
      <c r="M74" s="5">
        <v>470</v>
      </c>
      <c r="N74" s="3">
        <v>7</v>
      </c>
      <c r="O74" s="3">
        <v>12</v>
      </c>
      <c r="P74" s="31">
        <v>3.885480572597137</v>
      </c>
    </row>
    <row r="75" spans="1:16" ht="12.75">
      <c r="A75" s="30">
        <v>70</v>
      </c>
      <c r="B75" s="3" t="s">
        <v>57</v>
      </c>
      <c r="C75" s="64">
        <v>22415</v>
      </c>
      <c r="D75" s="3">
        <v>1</v>
      </c>
      <c r="E75" s="5">
        <v>236</v>
      </c>
      <c r="F75" s="99">
        <v>0</v>
      </c>
      <c r="G75" s="99">
        <v>0</v>
      </c>
      <c r="H75" s="5">
        <v>221</v>
      </c>
      <c r="I75" s="65">
        <v>93.64406779661017</v>
      </c>
      <c r="J75" s="31">
        <v>1.3053581191908137</v>
      </c>
      <c r="K75" s="46"/>
      <c r="L75" s="43">
        <v>2</v>
      </c>
      <c r="M75" s="5">
        <v>219</v>
      </c>
      <c r="N75" s="3">
        <v>0</v>
      </c>
      <c r="O75" s="3">
        <v>2</v>
      </c>
      <c r="P75" s="31">
        <v>0.904977375565611</v>
      </c>
    </row>
    <row r="76" spans="1:16" ht="12.75">
      <c r="A76" s="30">
        <v>71</v>
      </c>
      <c r="B76" s="3" t="s">
        <v>58</v>
      </c>
      <c r="C76" s="64">
        <v>22415</v>
      </c>
      <c r="D76" s="3">
        <v>3</v>
      </c>
      <c r="E76" s="5">
        <v>1037</v>
      </c>
      <c r="F76" s="99">
        <v>0</v>
      </c>
      <c r="G76" s="99">
        <v>0</v>
      </c>
      <c r="H76" s="5">
        <v>913</v>
      </c>
      <c r="I76" s="65">
        <v>88.04243008678881</v>
      </c>
      <c r="J76" s="31">
        <v>7.374413892456829</v>
      </c>
      <c r="K76" s="46"/>
      <c r="L76" s="43">
        <v>2</v>
      </c>
      <c r="M76" s="5">
        <v>874</v>
      </c>
      <c r="N76" s="3">
        <v>15</v>
      </c>
      <c r="O76" s="3">
        <v>24</v>
      </c>
      <c r="P76" s="31">
        <v>4.271631982475356</v>
      </c>
    </row>
    <row r="77" spans="1:16" ht="12.75">
      <c r="A77" s="30">
        <v>72</v>
      </c>
      <c r="B77" s="3" t="s">
        <v>59</v>
      </c>
      <c r="C77" s="64">
        <v>22415</v>
      </c>
      <c r="D77" s="3">
        <v>2</v>
      </c>
      <c r="E77" s="5">
        <v>817</v>
      </c>
      <c r="F77" s="99">
        <v>0</v>
      </c>
      <c r="G77" s="99">
        <v>0</v>
      </c>
      <c r="H77" s="5">
        <v>730</v>
      </c>
      <c r="I77" s="65">
        <v>89.35128518971848</v>
      </c>
      <c r="J77" s="31">
        <v>5.181401019834311</v>
      </c>
      <c r="K77" s="46"/>
      <c r="L77" s="43">
        <v>2</v>
      </c>
      <c r="M77" s="5">
        <v>715</v>
      </c>
      <c r="N77" s="3">
        <v>8</v>
      </c>
      <c r="O77" s="3">
        <v>7</v>
      </c>
      <c r="P77" s="31">
        <v>2.054794520547945</v>
      </c>
    </row>
    <row r="78" spans="1:16" ht="12.75">
      <c r="A78" s="30">
        <v>73</v>
      </c>
      <c r="B78" s="3" t="s">
        <v>139</v>
      </c>
      <c r="C78" s="64">
        <v>22415</v>
      </c>
      <c r="D78" s="3">
        <v>3</v>
      </c>
      <c r="E78" s="5">
        <v>1793</v>
      </c>
      <c r="F78" s="99">
        <v>0</v>
      </c>
      <c r="G78" s="99">
        <v>0</v>
      </c>
      <c r="H78" s="5">
        <v>1664</v>
      </c>
      <c r="I78" s="65">
        <v>92.80535415504741</v>
      </c>
      <c r="J78" s="31">
        <v>0.9462317531998394</v>
      </c>
      <c r="K78" s="46"/>
      <c r="L78" s="43">
        <v>2</v>
      </c>
      <c r="M78" s="5">
        <v>1621</v>
      </c>
      <c r="N78" s="3">
        <v>38</v>
      </c>
      <c r="O78" s="3">
        <v>5</v>
      </c>
      <c r="P78" s="31">
        <v>2.5841346153846154</v>
      </c>
    </row>
    <row r="79" spans="1:16" ht="12.75">
      <c r="A79" s="30">
        <v>74</v>
      </c>
      <c r="B79" s="3" t="s">
        <v>60</v>
      </c>
      <c r="C79" s="64">
        <v>22415</v>
      </c>
      <c r="D79" s="3">
        <v>1</v>
      </c>
      <c r="E79" s="5">
        <v>722</v>
      </c>
      <c r="F79" s="99">
        <v>0</v>
      </c>
      <c r="G79" s="99">
        <v>0</v>
      </c>
      <c r="H79" s="5">
        <v>636</v>
      </c>
      <c r="I79" s="65">
        <v>88.08864265927978</v>
      </c>
      <c r="J79" s="31">
        <v>4.308880754517887</v>
      </c>
      <c r="K79" s="46"/>
      <c r="L79" s="43">
        <v>2</v>
      </c>
      <c r="M79" s="5">
        <v>620</v>
      </c>
      <c r="N79" s="3">
        <v>9</v>
      </c>
      <c r="O79" s="3">
        <v>7</v>
      </c>
      <c r="P79" s="31">
        <v>2.515723270440252</v>
      </c>
    </row>
    <row r="80" spans="1:16" s="54" customFormat="1" ht="13.5" thickBot="1">
      <c r="A80" s="32"/>
      <c r="B80" s="33" t="s">
        <v>83</v>
      </c>
      <c r="C80" s="33"/>
      <c r="D80" s="23">
        <v>145</v>
      </c>
      <c r="E80" s="42">
        <v>71006</v>
      </c>
      <c r="F80" s="23">
        <v>0</v>
      </c>
      <c r="G80" s="23">
        <v>0</v>
      </c>
      <c r="H80" s="42">
        <v>62526</v>
      </c>
      <c r="I80" s="34">
        <v>88.0573472664282</v>
      </c>
      <c r="J80" s="52">
        <v>1.0125757475871637</v>
      </c>
      <c r="K80" s="53"/>
      <c r="L80" s="70">
        <v>157</v>
      </c>
      <c r="M80" s="42">
        <v>60215</v>
      </c>
      <c r="N80" s="23">
        <v>1642</v>
      </c>
      <c r="O80" s="23">
        <v>669</v>
      </c>
      <c r="P80" s="52">
        <v>3.6960624380257814</v>
      </c>
    </row>
    <row r="81" spans="1:16" ht="20.25" customHeight="1">
      <c r="A81" s="160" t="s">
        <v>153</v>
      </c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</row>
    <row r="82" ht="24.75" customHeight="1"/>
  </sheetData>
  <sheetProtection/>
  <mergeCells count="2">
    <mergeCell ref="A2:P2"/>
    <mergeCell ref="A81:P81"/>
  </mergeCells>
  <printOptions horizontalCentered="1" verticalCentered="1"/>
  <pageMargins left="0.2362204724409449" right="0.2362204724409449" top="0.5905511811023623" bottom="0.3937007874015748" header="0.15748031496062992" footer="0.15748031496062992"/>
  <pageSetup horizontalDpi="600" verticalDpi="600" orientation="portrait" paperSize="9" scale="70" r:id="rId1"/>
  <headerFooter alignWithMargins="0">
    <oddHeader>&amp;C&amp;"Arial,Grassetto"&amp;12Elezioni generali comunali 1961
elettori, votanti, schede bianche e nulle
La Tavola contiene i dati relativi a tutte le consultazioni elettorali svoltesi nel corso della legislatura&amp;R&amp;"Arial,Corsivo"&amp;UTavola 1.1</oddHeader>
    <oddFooter>&amp;L&amp;"Arial,Corsivo"Fonte: Dip. EELL - Servizio elettorale&amp;C&amp;"Arial,Corsivo"&amp;A&amp;R&amp;"Arial,Corsivo"Elaborazione: Dip. EELL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pane xSplit="2" ySplit="5" topLeftCell="C6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A2" sqref="A2:P2"/>
    </sheetView>
  </sheetViews>
  <sheetFormatPr defaultColWidth="9.140625" defaultRowHeight="12.75"/>
  <cols>
    <col min="1" max="1" width="4.00390625" style="4" bestFit="1" customWidth="1"/>
    <col min="2" max="2" width="28.57421875" style="4" bestFit="1" customWidth="1"/>
    <col min="3" max="3" width="11.00390625" style="6" bestFit="1" customWidth="1"/>
    <col min="4" max="4" width="4.421875" style="6" bestFit="1" customWidth="1"/>
    <col min="5" max="5" width="7.140625" style="7" bestFit="1" customWidth="1"/>
    <col min="6" max="7" width="3.28125" style="6" bestFit="1" customWidth="1"/>
    <col min="8" max="8" width="7.140625" style="7" bestFit="1" customWidth="1"/>
    <col min="9" max="9" width="6.00390625" style="6" bestFit="1" customWidth="1"/>
    <col min="10" max="10" width="6.7109375" style="6" bestFit="1" customWidth="1"/>
    <col min="11" max="11" width="2.57421875" style="6" customWidth="1"/>
    <col min="12" max="12" width="4.421875" style="6" bestFit="1" customWidth="1"/>
    <col min="13" max="13" width="7.140625" style="7" bestFit="1" customWidth="1"/>
    <col min="14" max="14" width="6.00390625" style="6" bestFit="1" customWidth="1"/>
    <col min="15" max="15" width="6.00390625" style="7" bestFit="1" customWidth="1"/>
    <col min="16" max="16" width="8.140625" style="6" bestFit="1" customWidth="1"/>
    <col min="17" max="16384" width="9.140625" style="6" customWidth="1"/>
  </cols>
  <sheetData>
    <row r="1" spans="1:15" ht="12.75">
      <c r="A1" s="4" t="s">
        <v>72</v>
      </c>
      <c r="O1" s="6"/>
    </row>
    <row r="2" spans="1:16" ht="68.25" customHeight="1">
      <c r="A2" s="158" t="s">
        <v>168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5" ht="12.75">
      <c r="A3" s="4" t="s">
        <v>67</v>
      </c>
      <c r="O3" s="6"/>
    </row>
    <row r="4" spans="1:15" ht="13.5" thickBot="1">
      <c r="A4" s="4" t="s">
        <v>68</v>
      </c>
      <c r="O4" s="6"/>
    </row>
    <row r="5" spans="1:16" s="1" customFormat="1" ht="129.75" customHeight="1">
      <c r="A5" s="24" t="s">
        <v>117</v>
      </c>
      <c r="B5" s="49" t="s">
        <v>118</v>
      </c>
      <c r="C5" s="25" t="s">
        <v>119</v>
      </c>
      <c r="D5" s="25" t="s">
        <v>120</v>
      </c>
      <c r="E5" s="68" t="s">
        <v>61</v>
      </c>
      <c r="F5" s="26" t="s">
        <v>121</v>
      </c>
      <c r="G5" s="26" t="s">
        <v>122</v>
      </c>
      <c r="H5" s="27" t="s">
        <v>63</v>
      </c>
      <c r="I5" s="28" t="s">
        <v>62</v>
      </c>
      <c r="J5" s="29" t="s">
        <v>64</v>
      </c>
      <c r="K5" s="44"/>
      <c r="L5" s="36" t="s">
        <v>116</v>
      </c>
      <c r="M5" s="21" t="s">
        <v>123</v>
      </c>
      <c r="N5" s="22" t="s">
        <v>124</v>
      </c>
      <c r="O5" s="21" t="s">
        <v>125</v>
      </c>
      <c r="P5" s="29" t="s">
        <v>126</v>
      </c>
    </row>
    <row r="6" spans="1:16" ht="12.75">
      <c r="A6" s="30">
        <v>1</v>
      </c>
      <c r="B6" s="3" t="s">
        <v>0</v>
      </c>
      <c r="C6" s="64">
        <v>23885</v>
      </c>
      <c r="D6" s="3">
        <v>1</v>
      </c>
      <c r="E6" s="5">
        <v>317</v>
      </c>
      <c r="F6" s="99">
        <v>0</v>
      </c>
      <c r="G6" s="99">
        <v>0</v>
      </c>
      <c r="H6" s="5">
        <v>296</v>
      </c>
      <c r="I6" s="65">
        <v>93.37539432176656</v>
      </c>
      <c r="J6" s="31">
        <v>40.10158479795704</v>
      </c>
      <c r="K6" s="46"/>
      <c r="L6" s="43">
        <v>2</v>
      </c>
      <c r="M6" s="5">
        <v>293</v>
      </c>
      <c r="N6" s="3">
        <v>3</v>
      </c>
      <c r="O6" s="3">
        <v>0</v>
      </c>
      <c r="P6" s="31">
        <v>1.0135135135135136</v>
      </c>
    </row>
    <row r="7" spans="1:16" ht="12.75">
      <c r="A7" s="30">
        <v>2</v>
      </c>
      <c r="B7" s="3" t="s">
        <v>131</v>
      </c>
      <c r="C7" s="64">
        <v>23885</v>
      </c>
      <c r="D7" s="3">
        <v>1</v>
      </c>
      <c r="E7" s="5">
        <v>434</v>
      </c>
      <c r="F7" s="99">
        <v>0</v>
      </c>
      <c r="G7" s="99">
        <v>0</v>
      </c>
      <c r="H7" s="5">
        <v>386</v>
      </c>
      <c r="I7" s="65">
        <v>88.94009216589862</v>
      </c>
      <c r="J7" s="31">
        <v>13.885387570712624</v>
      </c>
      <c r="K7" s="46"/>
      <c r="L7" s="43">
        <v>2</v>
      </c>
      <c r="M7" s="5">
        <v>361</v>
      </c>
      <c r="N7" s="3">
        <v>5</v>
      </c>
      <c r="O7" s="3">
        <v>20</v>
      </c>
      <c r="P7" s="31">
        <v>6.476683937823833</v>
      </c>
    </row>
    <row r="8" spans="1:16" ht="12.75">
      <c r="A8" s="30">
        <v>3</v>
      </c>
      <c r="B8" s="3" t="s">
        <v>1</v>
      </c>
      <c r="C8" s="64">
        <v>23885</v>
      </c>
      <c r="D8" s="3">
        <v>39</v>
      </c>
      <c r="E8" s="5">
        <v>22499</v>
      </c>
      <c r="F8" s="99">
        <v>0</v>
      </c>
      <c r="G8" s="99">
        <v>0</v>
      </c>
      <c r="H8" s="5">
        <v>20893</v>
      </c>
      <c r="I8" s="65">
        <v>92.86190497355437</v>
      </c>
      <c r="J8" s="31">
        <v>0.8675502918335241</v>
      </c>
      <c r="K8" s="46"/>
      <c r="L8" s="43">
        <v>7</v>
      </c>
      <c r="M8" s="5">
        <v>19979</v>
      </c>
      <c r="N8" s="3">
        <v>408</v>
      </c>
      <c r="O8" s="3">
        <v>506</v>
      </c>
      <c r="P8" s="31">
        <v>4.374670942420907</v>
      </c>
    </row>
    <row r="9" spans="1:16" ht="12.75">
      <c r="A9" s="30">
        <v>4</v>
      </c>
      <c r="B9" s="3" t="s">
        <v>2</v>
      </c>
      <c r="C9" s="64">
        <v>23885</v>
      </c>
      <c r="D9" s="3">
        <v>2</v>
      </c>
      <c r="E9" s="5">
        <v>865</v>
      </c>
      <c r="F9" s="99">
        <v>0</v>
      </c>
      <c r="G9" s="99">
        <v>0</v>
      </c>
      <c r="H9" s="5">
        <v>630</v>
      </c>
      <c r="I9" s="65">
        <v>72.83236994219654</v>
      </c>
      <c r="J9" s="31">
        <v>-1.413319712975877</v>
      </c>
      <c r="K9" s="46"/>
      <c r="L9" s="43">
        <v>2</v>
      </c>
      <c r="M9" s="5">
        <v>612</v>
      </c>
      <c r="N9" s="3">
        <v>11</v>
      </c>
      <c r="O9" s="3">
        <v>7</v>
      </c>
      <c r="P9" s="31">
        <v>2.857142857142857</v>
      </c>
    </row>
    <row r="10" spans="1:16" ht="12.75">
      <c r="A10" s="30">
        <v>5</v>
      </c>
      <c r="B10" s="3" t="s">
        <v>3</v>
      </c>
      <c r="C10" s="64">
        <v>23885</v>
      </c>
      <c r="D10" s="3">
        <v>1</v>
      </c>
      <c r="E10" s="5">
        <v>546</v>
      </c>
      <c r="F10" s="99">
        <v>0</v>
      </c>
      <c r="G10" s="99">
        <v>0</v>
      </c>
      <c r="H10" s="5">
        <v>494</v>
      </c>
      <c r="I10" s="65">
        <v>90.47619047619048</v>
      </c>
      <c r="J10" s="31">
        <v>4.992319508448546</v>
      </c>
      <c r="K10" s="46"/>
      <c r="L10" s="43">
        <v>2</v>
      </c>
      <c r="M10" s="5">
        <v>488</v>
      </c>
      <c r="N10" s="3">
        <v>5</v>
      </c>
      <c r="O10" s="3">
        <v>1</v>
      </c>
      <c r="P10" s="31">
        <v>1.214574898785425</v>
      </c>
    </row>
    <row r="11" spans="1:16" ht="12.75">
      <c r="A11" s="30">
        <v>6</v>
      </c>
      <c r="B11" s="3" t="s">
        <v>4</v>
      </c>
      <c r="C11" s="64">
        <v>23885</v>
      </c>
      <c r="D11" s="3">
        <v>1</v>
      </c>
      <c r="E11" s="5">
        <v>300</v>
      </c>
      <c r="F11" s="99">
        <v>0</v>
      </c>
      <c r="G11" s="99">
        <v>0</v>
      </c>
      <c r="H11" s="5">
        <v>264</v>
      </c>
      <c r="I11" s="65">
        <v>88</v>
      </c>
      <c r="J11" s="31">
        <v>-0.4375</v>
      </c>
      <c r="K11" s="46"/>
      <c r="L11" s="43">
        <v>2</v>
      </c>
      <c r="M11" s="5">
        <v>253</v>
      </c>
      <c r="N11" s="3">
        <v>3</v>
      </c>
      <c r="O11" s="3">
        <v>8</v>
      </c>
      <c r="P11" s="31">
        <v>4.166666666666666</v>
      </c>
    </row>
    <row r="12" spans="1:16" ht="12.75">
      <c r="A12" s="30">
        <v>7</v>
      </c>
      <c r="B12" s="3" t="s">
        <v>5</v>
      </c>
      <c r="C12" s="64">
        <v>23885</v>
      </c>
      <c r="D12" s="3">
        <v>2</v>
      </c>
      <c r="E12" s="5">
        <v>818</v>
      </c>
      <c r="F12" s="99">
        <v>0</v>
      </c>
      <c r="G12" s="99">
        <v>0</v>
      </c>
      <c r="H12" s="5">
        <v>691</v>
      </c>
      <c r="I12" s="65">
        <v>84.47432762836186</v>
      </c>
      <c r="J12" s="31">
        <v>1.4554597038335544</v>
      </c>
      <c r="K12" s="46"/>
      <c r="L12" s="43">
        <v>4</v>
      </c>
      <c r="M12" s="5">
        <v>651</v>
      </c>
      <c r="N12" s="3">
        <v>33</v>
      </c>
      <c r="O12" s="3">
        <v>7</v>
      </c>
      <c r="P12" s="31">
        <v>5.788712011577424</v>
      </c>
    </row>
    <row r="13" spans="1:16" ht="12.75">
      <c r="A13" s="30">
        <v>8</v>
      </c>
      <c r="B13" s="3" t="s">
        <v>6</v>
      </c>
      <c r="C13" s="64">
        <v>23885</v>
      </c>
      <c r="D13" s="3">
        <v>2</v>
      </c>
      <c r="E13" s="5">
        <v>932</v>
      </c>
      <c r="F13" s="99">
        <v>0</v>
      </c>
      <c r="G13" s="99">
        <v>0</v>
      </c>
      <c r="H13" s="5">
        <v>848</v>
      </c>
      <c r="I13" s="65">
        <v>90.98712446351931</v>
      </c>
      <c r="J13" s="31">
        <v>0.6127929127171683</v>
      </c>
      <c r="K13" s="46"/>
      <c r="L13" s="43">
        <v>2</v>
      </c>
      <c r="M13" s="5">
        <v>829</v>
      </c>
      <c r="N13" s="3">
        <v>10</v>
      </c>
      <c r="O13" s="3">
        <v>9</v>
      </c>
      <c r="P13" s="31">
        <v>2.240566037735849</v>
      </c>
    </row>
    <row r="14" spans="1:16" ht="12.75">
      <c r="A14" s="30">
        <v>9</v>
      </c>
      <c r="B14" s="3" t="s">
        <v>7</v>
      </c>
      <c r="C14" s="64">
        <v>23885</v>
      </c>
      <c r="D14" s="3">
        <v>1</v>
      </c>
      <c r="E14" s="5">
        <v>132</v>
      </c>
      <c r="F14" s="99">
        <v>0</v>
      </c>
      <c r="G14" s="99">
        <v>0</v>
      </c>
      <c r="H14" s="5">
        <v>113</v>
      </c>
      <c r="I14" s="65">
        <v>85.60606060606061</v>
      </c>
      <c r="J14" s="31">
        <v>-3.209728867623596</v>
      </c>
      <c r="K14" s="46"/>
      <c r="L14" s="43">
        <v>2</v>
      </c>
      <c r="M14" s="5">
        <v>99</v>
      </c>
      <c r="N14" s="3">
        <v>5</v>
      </c>
      <c r="O14" s="3">
        <v>9</v>
      </c>
      <c r="P14" s="31">
        <v>12.389380530973451</v>
      </c>
    </row>
    <row r="15" spans="1:16" ht="12.75">
      <c r="A15" s="30">
        <v>10</v>
      </c>
      <c r="B15" s="3" t="s">
        <v>8</v>
      </c>
      <c r="C15" s="64">
        <v>23885</v>
      </c>
      <c r="D15" s="3">
        <v>1</v>
      </c>
      <c r="E15" s="5">
        <v>195</v>
      </c>
      <c r="F15" s="99">
        <v>0</v>
      </c>
      <c r="G15" s="99">
        <v>0</v>
      </c>
      <c r="H15" s="5">
        <v>168</v>
      </c>
      <c r="I15" s="65">
        <v>86.15384615384616</v>
      </c>
      <c r="J15" s="31">
        <v>-1.4750198255352842</v>
      </c>
      <c r="K15" s="46"/>
      <c r="L15" s="43">
        <v>2</v>
      </c>
      <c r="M15" s="5">
        <v>167</v>
      </c>
      <c r="N15" s="3">
        <v>0</v>
      </c>
      <c r="O15" s="3">
        <v>1</v>
      </c>
      <c r="P15" s="31">
        <v>0.5952380952380952</v>
      </c>
    </row>
    <row r="16" spans="1:16" ht="12.75">
      <c r="A16" s="30">
        <v>11</v>
      </c>
      <c r="B16" s="3" t="s">
        <v>9</v>
      </c>
      <c r="C16" s="64">
        <v>23885</v>
      </c>
      <c r="D16" s="3">
        <v>1</v>
      </c>
      <c r="E16" s="5">
        <v>447</v>
      </c>
      <c r="F16" s="99">
        <v>0</v>
      </c>
      <c r="G16" s="99">
        <v>0</v>
      </c>
      <c r="H16" s="5">
        <v>367</v>
      </c>
      <c r="I16" s="65">
        <v>82.10290827740492</v>
      </c>
      <c r="J16" s="31">
        <v>-10.221653126103845</v>
      </c>
      <c r="K16" s="46"/>
      <c r="L16" s="43">
        <v>2</v>
      </c>
      <c r="M16" s="5">
        <v>354</v>
      </c>
      <c r="N16" s="3">
        <v>9</v>
      </c>
      <c r="O16" s="3">
        <v>4</v>
      </c>
      <c r="P16" s="31">
        <v>3.5422343324250685</v>
      </c>
    </row>
    <row r="17" spans="1:16" ht="12.75">
      <c r="A17" s="30">
        <v>12</v>
      </c>
      <c r="B17" s="3" t="s">
        <v>10</v>
      </c>
      <c r="C17" s="64">
        <v>23885</v>
      </c>
      <c r="D17" s="3">
        <v>2</v>
      </c>
      <c r="E17" s="5">
        <v>792</v>
      </c>
      <c r="F17" s="99">
        <v>0</v>
      </c>
      <c r="G17" s="99">
        <v>0</v>
      </c>
      <c r="H17" s="5">
        <v>692</v>
      </c>
      <c r="I17" s="65">
        <v>87.37373737373737</v>
      </c>
      <c r="J17" s="31">
        <v>5.048707717746865</v>
      </c>
      <c r="K17" s="46"/>
      <c r="L17" s="43">
        <v>2</v>
      </c>
      <c r="M17" s="5">
        <v>663</v>
      </c>
      <c r="N17" s="3">
        <v>11</v>
      </c>
      <c r="O17" s="3">
        <v>18</v>
      </c>
      <c r="P17" s="31">
        <v>4.190751445086705</v>
      </c>
    </row>
    <row r="18" spans="1:16" ht="12.75">
      <c r="A18" s="30">
        <v>13</v>
      </c>
      <c r="B18" s="3" t="s">
        <v>11</v>
      </c>
      <c r="C18" s="64">
        <v>23885</v>
      </c>
      <c r="D18" s="3">
        <v>1</v>
      </c>
      <c r="E18" s="5">
        <v>557</v>
      </c>
      <c r="F18" s="99">
        <v>0</v>
      </c>
      <c r="G18" s="99">
        <v>0</v>
      </c>
      <c r="H18" s="5">
        <v>485</v>
      </c>
      <c r="I18" s="65">
        <v>87.07360861759426</v>
      </c>
      <c r="J18" s="31">
        <v>-0.6241066723881659</v>
      </c>
      <c r="K18" s="46"/>
      <c r="L18" s="43">
        <v>2</v>
      </c>
      <c r="M18" s="5">
        <v>473</v>
      </c>
      <c r="N18" s="3">
        <v>6</v>
      </c>
      <c r="O18" s="3">
        <v>6</v>
      </c>
      <c r="P18" s="31">
        <v>2.4742268041237114</v>
      </c>
    </row>
    <row r="19" spans="1:16" ht="12.75">
      <c r="A19" s="30">
        <v>14</v>
      </c>
      <c r="B19" s="3" t="s">
        <v>12</v>
      </c>
      <c r="C19" s="64">
        <v>23885</v>
      </c>
      <c r="D19" s="3">
        <v>1</v>
      </c>
      <c r="E19" s="5">
        <v>518</v>
      </c>
      <c r="F19" s="99">
        <v>0</v>
      </c>
      <c r="G19" s="99">
        <v>0</v>
      </c>
      <c r="H19" s="5">
        <v>450</v>
      </c>
      <c r="I19" s="65">
        <v>86.87258687258688</v>
      </c>
      <c r="J19" s="31">
        <v>8.382020834851033</v>
      </c>
      <c r="K19" s="46"/>
      <c r="L19" s="43">
        <v>2</v>
      </c>
      <c r="M19" s="5">
        <v>439</v>
      </c>
      <c r="N19" s="3">
        <v>10</v>
      </c>
      <c r="O19" s="3">
        <v>1</v>
      </c>
      <c r="P19" s="31">
        <v>2.4444444444444446</v>
      </c>
    </row>
    <row r="20" spans="1:16" ht="12.75">
      <c r="A20" s="30">
        <v>15</v>
      </c>
      <c r="B20" s="3" t="s">
        <v>13</v>
      </c>
      <c r="C20" s="64">
        <v>23885</v>
      </c>
      <c r="D20" s="3">
        <v>1</v>
      </c>
      <c r="E20" s="5">
        <v>707</v>
      </c>
      <c r="F20" s="99">
        <v>0</v>
      </c>
      <c r="G20" s="99">
        <v>0</v>
      </c>
      <c r="H20" s="5">
        <v>624</v>
      </c>
      <c r="I20" s="65">
        <v>88.26025459688826</v>
      </c>
      <c r="J20" s="31">
        <v>-1.4871451059349141</v>
      </c>
      <c r="K20" s="46"/>
      <c r="L20" s="43">
        <v>2</v>
      </c>
      <c r="M20" s="5">
        <v>596</v>
      </c>
      <c r="N20" s="3">
        <v>20</v>
      </c>
      <c r="O20" s="3">
        <v>8</v>
      </c>
      <c r="P20" s="31">
        <v>4.487179487179487</v>
      </c>
    </row>
    <row r="21" spans="1:16" ht="12.75">
      <c r="A21" s="30">
        <v>16</v>
      </c>
      <c r="B21" s="3" t="s">
        <v>14</v>
      </c>
      <c r="C21" s="64">
        <v>23885</v>
      </c>
      <c r="D21" s="3">
        <v>1</v>
      </c>
      <c r="E21" s="5">
        <v>110</v>
      </c>
      <c r="F21" s="99">
        <v>0</v>
      </c>
      <c r="G21" s="99">
        <v>0</v>
      </c>
      <c r="H21" s="5">
        <v>107</v>
      </c>
      <c r="I21" s="65">
        <v>97.27272727272727</v>
      </c>
      <c r="J21" s="31">
        <v>6.447039199332764</v>
      </c>
      <c r="K21" s="46"/>
      <c r="L21" s="43">
        <v>2</v>
      </c>
      <c r="M21" s="5">
        <v>99</v>
      </c>
      <c r="N21" s="3">
        <v>2</v>
      </c>
      <c r="O21" s="3">
        <v>6</v>
      </c>
      <c r="P21" s="31">
        <v>7.476635514018691</v>
      </c>
    </row>
    <row r="22" spans="1:16" ht="12.75">
      <c r="A22" s="30">
        <v>17</v>
      </c>
      <c r="B22" s="3" t="s">
        <v>15</v>
      </c>
      <c r="C22" s="64">
        <v>23885</v>
      </c>
      <c r="D22" s="3">
        <v>1</v>
      </c>
      <c r="E22" s="5">
        <v>499</v>
      </c>
      <c r="F22" s="99">
        <v>0</v>
      </c>
      <c r="G22" s="99">
        <v>0</v>
      </c>
      <c r="H22" s="5">
        <v>416</v>
      </c>
      <c r="I22" s="65">
        <v>83.36673346693387</v>
      </c>
      <c r="J22" s="31">
        <v>-9.262748604779276</v>
      </c>
      <c r="K22" s="46"/>
      <c r="L22" s="43">
        <v>1</v>
      </c>
      <c r="M22" s="5">
        <v>404</v>
      </c>
      <c r="N22" s="3">
        <v>11</v>
      </c>
      <c r="O22" s="3">
        <v>1</v>
      </c>
      <c r="P22" s="31">
        <v>2.8846153846153846</v>
      </c>
    </row>
    <row r="23" spans="1:16" ht="12.75">
      <c r="A23" s="30">
        <v>18</v>
      </c>
      <c r="B23" s="3" t="s">
        <v>16</v>
      </c>
      <c r="C23" s="64">
        <v>23885</v>
      </c>
      <c r="D23" s="3">
        <v>1</v>
      </c>
      <c r="E23" s="5">
        <v>417</v>
      </c>
      <c r="F23" s="99">
        <v>0</v>
      </c>
      <c r="G23" s="99">
        <v>0</v>
      </c>
      <c r="H23" s="5">
        <v>370</v>
      </c>
      <c r="I23" s="65">
        <v>88.72901678657074</v>
      </c>
      <c r="J23" s="31">
        <v>8.897084013461495</v>
      </c>
      <c r="K23" s="46"/>
      <c r="L23" s="43">
        <v>2</v>
      </c>
      <c r="M23" s="5">
        <v>303</v>
      </c>
      <c r="N23" s="3">
        <v>48</v>
      </c>
      <c r="O23" s="3">
        <v>19</v>
      </c>
      <c r="P23" s="31">
        <v>18.10810810810811</v>
      </c>
    </row>
    <row r="24" spans="1:16" ht="12.75">
      <c r="A24" s="30">
        <v>19</v>
      </c>
      <c r="B24" s="3" t="s">
        <v>17</v>
      </c>
      <c r="C24" s="64">
        <v>23885</v>
      </c>
      <c r="D24" s="3">
        <v>2</v>
      </c>
      <c r="E24" s="5">
        <v>945</v>
      </c>
      <c r="F24" s="99">
        <v>0</v>
      </c>
      <c r="G24" s="99">
        <v>0</v>
      </c>
      <c r="H24" s="5">
        <v>882</v>
      </c>
      <c r="I24" s="65">
        <v>93.33333333333333</v>
      </c>
      <c r="J24" s="31">
        <v>1.968105795410338</v>
      </c>
      <c r="K24" s="46"/>
      <c r="L24" s="43">
        <v>2</v>
      </c>
      <c r="M24" s="5">
        <v>842</v>
      </c>
      <c r="N24" s="3">
        <v>21</v>
      </c>
      <c r="O24" s="3">
        <v>19</v>
      </c>
      <c r="P24" s="31">
        <v>4.535147392290249</v>
      </c>
    </row>
    <row r="25" spans="1:16" ht="12.75">
      <c r="A25" s="30">
        <v>20</v>
      </c>
      <c r="B25" s="3" t="s">
        <v>132</v>
      </c>
      <c r="C25" s="64">
        <v>23885</v>
      </c>
      <c r="D25" s="3">
        <v>4</v>
      </c>
      <c r="E25" s="5">
        <v>2847</v>
      </c>
      <c r="F25" s="99">
        <v>0</v>
      </c>
      <c r="G25" s="99">
        <v>0</v>
      </c>
      <c r="H25" s="5">
        <v>2556</v>
      </c>
      <c r="I25" s="65">
        <v>89.77871443624868</v>
      </c>
      <c r="J25" s="31">
        <v>-1.1897295245783113</v>
      </c>
      <c r="K25" s="46"/>
      <c r="L25" s="43">
        <v>2</v>
      </c>
      <c r="M25" s="5">
        <v>2459</v>
      </c>
      <c r="N25" s="3">
        <v>52</v>
      </c>
      <c r="O25" s="3">
        <v>45</v>
      </c>
      <c r="P25" s="31">
        <v>3.7949921752738653</v>
      </c>
    </row>
    <row r="26" spans="1:16" ht="12.75">
      <c r="A26" s="30">
        <v>21</v>
      </c>
      <c r="B26" s="3" t="s">
        <v>18</v>
      </c>
      <c r="C26" s="64">
        <v>23885</v>
      </c>
      <c r="D26" s="3">
        <v>2</v>
      </c>
      <c r="E26" s="5">
        <v>1310</v>
      </c>
      <c r="F26" s="99">
        <v>0</v>
      </c>
      <c r="G26" s="99">
        <v>0</v>
      </c>
      <c r="H26" s="5">
        <v>1201</v>
      </c>
      <c r="I26" s="65">
        <v>91.6793893129771</v>
      </c>
      <c r="J26" s="31">
        <v>2.2922443204509335</v>
      </c>
      <c r="K26" s="46"/>
      <c r="L26" s="43">
        <v>2</v>
      </c>
      <c r="M26" s="5">
        <v>1158</v>
      </c>
      <c r="N26" s="3">
        <v>32</v>
      </c>
      <c r="O26" s="3">
        <v>11</v>
      </c>
      <c r="P26" s="31">
        <v>3.5803497085761866</v>
      </c>
    </row>
    <row r="27" spans="1:16" ht="12.75">
      <c r="A27" s="30">
        <v>22</v>
      </c>
      <c r="B27" s="3" t="s">
        <v>19</v>
      </c>
      <c r="C27" s="64">
        <v>23885</v>
      </c>
      <c r="D27" s="3">
        <v>2</v>
      </c>
      <c r="E27" s="5">
        <v>1200</v>
      </c>
      <c r="F27" s="99">
        <v>0</v>
      </c>
      <c r="G27" s="99">
        <v>0</v>
      </c>
      <c r="H27" s="5">
        <v>1063</v>
      </c>
      <c r="I27" s="65">
        <v>88.58333333333333</v>
      </c>
      <c r="J27" s="31">
        <v>-2.3340978593272155</v>
      </c>
      <c r="K27" s="46"/>
      <c r="L27" s="43">
        <v>2</v>
      </c>
      <c r="M27" s="5">
        <v>985</v>
      </c>
      <c r="N27" s="3">
        <v>38</v>
      </c>
      <c r="O27" s="3">
        <v>40</v>
      </c>
      <c r="P27" s="31">
        <v>7.337723424270931</v>
      </c>
    </row>
    <row r="28" spans="1:16" ht="12.75">
      <c r="A28" s="30">
        <v>23</v>
      </c>
      <c r="B28" s="3" t="s">
        <v>20</v>
      </c>
      <c r="C28" s="64">
        <v>23885</v>
      </c>
      <c r="D28" s="3">
        <v>2</v>
      </c>
      <c r="E28" s="5">
        <v>1460</v>
      </c>
      <c r="F28" s="99">
        <v>0</v>
      </c>
      <c r="G28" s="99">
        <v>0</v>
      </c>
      <c r="H28" s="5">
        <v>1277</v>
      </c>
      <c r="I28" s="65">
        <v>87.46575342465754</v>
      </c>
      <c r="J28" s="31">
        <v>2.3774142020427007</v>
      </c>
      <c r="K28" s="46"/>
      <c r="L28" s="43">
        <v>2</v>
      </c>
      <c r="M28" s="5">
        <v>1229</v>
      </c>
      <c r="N28" s="3">
        <v>31</v>
      </c>
      <c r="O28" s="3">
        <v>17</v>
      </c>
      <c r="P28" s="31">
        <v>3.7588097102584186</v>
      </c>
    </row>
    <row r="29" spans="1:16" ht="12.75">
      <c r="A29" s="30">
        <v>24</v>
      </c>
      <c r="B29" s="3" t="s">
        <v>21</v>
      </c>
      <c r="C29" s="64">
        <v>23885</v>
      </c>
      <c r="D29" s="3">
        <v>1</v>
      </c>
      <c r="E29" s="5">
        <v>363</v>
      </c>
      <c r="F29" s="99">
        <v>0</v>
      </c>
      <c r="G29" s="99">
        <v>0</v>
      </c>
      <c r="H29" s="5">
        <v>244</v>
      </c>
      <c r="I29" s="65">
        <v>67.21763085399449</v>
      </c>
      <c r="J29" s="31">
        <v>-22.46490882854519</v>
      </c>
      <c r="K29" s="46"/>
      <c r="L29" s="43">
        <v>1</v>
      </c>
      <c r="M29" s="5">
        <v>232</v>
      </c>
      <c r="N29" s="3">
        <v>7</v>
      </c>
      <c r="O29" s="3">
        <v>5</v>
      </c>
      <c r="P29" s="31">
        <v>4.918032786885246</v>
      </c>
    </row>
    <row r="30" spans="1:16" ht="12.75">
      <c r="A30" s="30">
        <v>25</v>
      </c>
      <c r="B30" s="3" t="s">
        <v>22</v>
      </c>
      <c r="C30" s="64">
        <v>23885</v>
      </c>
      <c r="D30" s="3">
        <v>1</v>
      </c>
      <c r="E30" s="5">
        <v>180</v>
      </c>
      <c r="F30" s="99">
        <v>0</v>
      </c>
      <c r="G30" s="99">
        <v>0</v>
      </c>
      <c r="H30" s="5">
        <v>154</v>
      </c>
      <c r="I30" s="65">
        <v>85.55555555555556</v>
      </c>
      <c r="J30" s="31">
        <v>6.689576174112261</v>
      </c>
      <c r="K30" s="46"/>
      <c r="L30" s="43">
        <v>2</v>
      </c>
      <c r="M30" s="5">
        <v>148</v>
      </c>
      <c r="N30" s="3">
        <v>4</v>
      </c>
      <c r="O30" s="3">
        <v>2</v>
      </c>
      <c r="P30" s="31">
        <v>3.896103896103896</v>
      </c>
    </row>
    <row r="31" spans="1:16" ht="12.75">
      <c r="A31" s="30">
        <v>26</v>
      </c>
      <c r="B31" s="3" t="s">
        <v>23</v>
      </c>
      <c r="C31" s="64">
        <v>23885</v>
      </c>
      <c r="D31" s="3">
        <v>1</v>
      </c>
      <c r="E31" s="5">
        <v>412</v>
      </c>
      <c r="F31" s="99">
        <v>0</v>
      </c>
      <c r="G31" s="99">
        <v>0</v>
      </c>
      <c r="H31" s="5">
        <v>370</v>
      </c>
      <c r="I31" s="65">
        <v>89.80582524271844</v>
      </c>
      <c r="J31" s="31">
        <v>-1.015430795928907</v>
      </c>
      <c r="K31" s="46"/>
      <c r="L31" s="43">
        <v>2</v>
      </c>
      <c r="M31" s="5">
        <v>325</v>
      </c>
      <c r="N31" s="3">
        <v>32</v>
      </c>
      <c r="O31" s="3">
        <v>13</v>
      </c>
      <c r="P31" s="31">
        <v>12.162162162162163</v>
      </c>
    </row>
    <row r="32" spans="1:16" ht="12.75">
      <c r="A32" s="30">
        <v>27</v>
      </c>
      <c r="B32" s="3" t="s">
        <v>133</v>
      </c>
      <c r="C32" s="64">
        <v>23885</v>
      </c>
      <c r="D32" s="3">
        <v>2</v>
      </c>
      <c r="E32" s="5">
        <v>986</v>
      </c>
      <c r="F32" s="99">
        <v>0</v>
      </c>
      <c r="G32" s="99">
        <v>0</v>
      </c>
      <c r="H32" s="5">
        <v>841</v>
      </c>
      <c r="I32" s="65">
        <v>85.29411764705883</v>
      </c>
      <c r="J32" s="31">
        <v>1.944167497507479</v>
      </c>
      <c r="K32" s="46"/>
      <c r="L32" s="43">
        <v>2</v>
      </c>
      <c r="M32" s="5">
        <v>800</v>
      </c>
      <c r="N32" s="3">
        <v>37</v>
      </c>
      <c r="O32" s="3">
        <v>4</v>
      </c>
      <c r="P32" s="31">
        <v>4.875148632580261</v>
      </c>
    </row>
    <row r="33" spans="1:16" ht="12.75">
      <c r="A33" s="30">
        <v>28</v>
      </c>
      <c r="B33" s="3" t="s">
        <v>24</v>
      </c>
      <c r="C33" s="64">
        <v>23885</v>
      </c>
      <c r="D33" s="3">
        <v>1</v>
      </c>
      <c r="E33" s="5">
        <v>517</v>
      </c>
      <c r="F33" s="99">
        <v>0</v>
      </c>
      <c r="G33" s="99">
        <v>0</v>
      </c>
      <c r="H33" s="5">
        <v>436</v>
      </c>
      <c r="I33" s="65">
        <v>84.33268858800774</v>
      </c>
      <c r="J33" s="31">
        <v>0.705928024627454</v>
      </c>
      <c r="K33" s="46"/>
      <c r="L33" s="43">
        <v>3</v>
      </c>
      <c r="M33" s="5">
        <v>422</v>
      </c>
      <c r="N33" s="3">
        <v>5</v>
      </c>
      <c r="O33" s="3">
        <v>9</v>
      </c>
      <c r="P33" s="31">
        <v>3.211009174311927</v>
      </c>
    </row>
    <row r="34" spans="1:16" ht="12.75">
      <c r="A34" s="30">
        <v>29</v>
      </c>
      <c r="B34" s="3" t="s">
        <v>25</v>
      </c>
      <c r="C34" s="64">
        <v>23885</v>
      </c>
      <c r="D34" s="3">
        <v>1</v>
      </c>
      <c r="E34" s="5">
        <v>456</v>
      </c>
      <c r="F34" s="99">
        <v>0</v>
      </c>
      <c r="G34" s="99">
        <v>0</v>
      </c>
      <c r="H34" s="5">
        <v>407</v>
      </c>
      <c r="I34" s="65">
        <v>89.25438596491227</v>
      </c>
      <c r="J34" s="31">
        <v>6.876466644317787</v>
      </c>
      <c r="K34" s="46"/>
      <c r="L34" s="43">
        <v>2</v>
      </c>
      <c r="M34" s="5">
        <v>399</v>
      </c>
      <c r="N34" s="3">
        <v>5</v>
      </c>
      <c r="O34" s="3">
        <v>3</v>
      </c>
      <c r="P34" s="31">
        <v>1.9656019656019657</v>
      </c>
    </row>
    <row r="35" spans="1:16" ht="12.75">
      <c r="A35" s="30">
        <v>30</v>
      </c>
      <c r="B35" s="3" t="s">
        <v>26</v>
      </c>
      <c r="C35" s="64">
        <v>23885</v>
      </c>
      <c r="D35" s="3">
        <v>1</v>
      </c>
      <c r="E35" s="5">
        <v>764</v>
      </c>
      <c r="F35" s="99">
        <v>0</v>
      </c>
      <c r="G35" s="99">
        <v>0</v>
      </c>
      <c r="H35" s="5">
        <v>686</v>
      </c>
      <c r="I35" s="65">
        <v>89.79057591623037</v>
      </c>
      <c r="J35" s="31">
        <v>23.342345247816212</v>
      </c>
      <c r="K35" s="46"/>
      <c r="L35" s="43">
        <v>2</v>
      </c>
      <c r="M35" s="5">
        <v>668</v>
      </c>
      <c r="N35" s="3">
        <v>8</v>
      </c>
      <c r="O35" s="3">
        <v>10</v>
      </c>
      <c r="P35" s="31">
        <v>2.623906705539359</v>
      </c>
    </row>
    <row r="36" spans="1:16" ht="12.75">
      <c r="A36" s="30">
        <v>31</v>
      </c>
      <c r="B36" s="3" t="s">
        <v>27</v>
      </c>
      <c r="C36" s="64">
        <v>23885</v>
      </c>
      <c r="D36" s="3">
        <v>2</v>
      </c>
      <c r="E36" s="5">
        <v>1042</v>
      </c>
      <c r="F36" s="99">
        <v>0</v>
      </c>
      <c r="G36" s="99">
        <v>0</v>
      </c>
      <c r="H36" s="5">
        <v>979</v>
      </c>
      <c r="I36" s="65">
        <v>93.95393474088291</v>
      </c>
      <c r="J36" s="31">
        <v>2.1131387209824197</v>
      </c>
      <c r="K36" s="46"/>
      <c r="L36" s="43">
        <v>2</v>
      </c>
      <c r="M36" s="5">
        <v>961</v>
      </c>
      <c r="N36" s="3">
        <v>8</v>
      </c>
      <c r="O36" s="3">
        <v>10</v>
      </c>
      <c r="P36" s="31">
        <v>1.8386108273748722</v>
      </c>
    </row>
    <row r="37" spans="1:16" ht="12.75">
      <c r="A37" s="30">
        <v>32</v>
      </c>
      <c r="B37" s="3" t="s">
        <v>134</v>
      </c>
      <c r="C37" s="64">
        <v>23885</v>
      </c>
      <c r="D37" s="3">
        <v>1</v>
      </c>
      <c r="E37" s="5">
        <v>148</v>
      </c>
      <c r="F37" s="99">
        <v>0</v>
      </c>
      <c r="G37" s="99">
        <v>0</v>
      </c>
      <c r="H37" s="5">
        <v>133</v>
      </c>
      <c r="I37" s="65">
        <v>89.86486486486487</v>
      </c>
      <c r="J37" s="31">
        <v>4.150579150579162</v>
      </c>
      <c r="K37" s="46"/>
      <c r="L37" s="43">
        <v>3</v>
      </c>
      <c r="M37" s="5">
        <v>131</v>
      </c>
      <c r="N37" s="3">
        <v>2</v>
      </c>
      <c r="O37" s="3">
        <v>0</v>
      </c>
      <c r="P37" s="31">
        <v>1.5037593984962405</v>
      </c>
    </row>
    <row r="38" spans="1:16" ht="12.75">
      <c r="A38" s="30">
        <v>33</v>
      </c>
      <c r="B38" s="3" t="s">
        <v>28</v>
      </c>
      <c r="C38" s="64">
        <v>23885</v>
      </c>
      <c r="D38" s="3">
        <v>1</v>
      </c>
      <c r="E38" s="5">
        <v>555</v>
      </c>
      <c r="F38" s="99">
        <v>0</v>
      </c>
      <c r="G38" s="99">
        <v>0</v>
      </c>
      <c r="H38" s="5">
        <v>465</v>
      </c>
      <c r="I38" s="65">
        <v>83.78378378378379</v>
      </c>
      <c r="J38" s="31">
        <v>-0.3403038074570901</v>
      </c>
      <c r="K38" s="46"/>
      <c r="L38" s="43">
        <v>5</v>
      </c>
      <c r="M38" s="5">
        <v>440</v>
      </c>
      <c r="N38" s="3">
        <v>9</v>
      </c>
      <c r="O38" s="3">
        <v>16</v>
      </c>
      <c r="P38" s="31">
        <v>5.376344086021505</v>
      </c>
    </row>
    <row r="39" spans="1:16" ht="12.75">
      <c r="A39" s="30">
        <v>34</v>
      </c>
      <c r="B39" s="3" t="s">
        <v>135</v>
      </c>
      <c r="C39" s="64">
        <v>23885</v>
      </c>
      <c r="D39" s="3">
        <v>1</v>
      </c>
      <c r="E39" s="5">
        <v>720</v>
      </c>
      <c r="F39" s="99">
        <v>0</v>
      </c>
      <c r="G39" s="99">
        <v>0</v>
      </c>
      <c r="H39" s="5">
        <v>666</v>
      </c>
      <c r="I39" s="65">
        <v>92.5</v>
      </c>
      <c r="J39" s="31">
        <v>2.6139601139601183</v>
      </c>
      <c r="K39" s="46"/>
      <c r="L39" s="43">
        <v>2</v>
      </c>
      <c r="M39" s="5">
        <v>637</v>
      </c>
      <c r="N39" s="3">
        <v>16</v>
      </c>
      <c r="O39" s="3">
        <v>13</v>
      </c>
      <c r="P39" s="31">
        <v>4.354354354354354</v>
      </c>
    </row>
    <row r="40" spans="1:16" ht="12.75">
      <c r="A40" s="30">
        <v>35</v>
      </c>
      <c r="B40" s="3" t="s">
        <v>29</v>
      </c>
      <c r="C40" s="64">
        <v>23885</v>
      </c>
      <c r="D40" s="3">
        <v>1</v>
      </c>
      <c r="E40" s="5">
        <v>388</v>
      </c>
      <c r="F40" s="99">
        <v>0</v>
      </c>
      <c r="G40" s="99">
        <v>0</v>
      </c>
      <c r="H40" s="5">
        <v>368</v>
      </c>
      <c r="I40" s="65">
        <v>94.84536082474227</v>
      </c>
      <c r="J40" s="31">
        <v>16.41398827572266</v>
      </c>
      <c r="K40" s="46"/>
      <c r="L40" s="43">
        <v>2</v>
      </c>
      <c r="M40" s="5">
        <v>332</v>
      </c>
      <c r="N40" s="3">
        <v>27</v>
      </c>
      <c r="O40" s="3">
        <v>9</v>
      </c>
      <c r="P40" s="31">
        <v>9.782608695652174</v>
      </c>
    </row>
    <row r="41" spans="1:16" ht="12.75">
      <c r="A41" s="30">
        <v>36</v>
      </c>
      <c r="B41" s="3" t="s">
        <v>30</v>
      </c>
      <c r="C41" s="64">
        <v>23885</v>
      </c>
      <c r="D41" s="3">
        <v>1</v>
      </c>
      <c r="E41" s="5">
        <v>341</v>
      </c>
      <c r="F41" s="99">
        <v>0</v>
      </c>
      <c r="G41" s="99">
        <v>0</v>
      </c>
      <c r="H41" s="5">
        <v>299</v>
      </c>
      <c r="I41" s="65">
        <v>87.68328445747801</v>
      </c>
      <c r="J41" s="31">
        <v>1.0166177908113383</v>
      </c>
      <c r="K41" s="46"/>
      <c r="L41" s="43">
        <v>2</v>
      </c>
      <c r="M41" s="5">
        <v>281</v>
      </c>
      <c r="N41" s="3">
        <v>2</v>
      </c>
      <c r="O41" s="3">
        <v>16</v>
      </c>
      <c r="P41" s="31">
        <v>6.0200668896321075</v>
      </c>
    </row>
    <row r="42" spans="1:16" ht="12.75">
      <c r="A42" s="30">
        <v>37</v>
      </c>
      <c r="B42" s="3" t="s">
        <v>31</v>
      </c>
      <c r="C42" s="64">
        <v>23885</v>
      </c>
      <c r="D42" s="3">
        <v>2</v>
      </c>
      <c r="E42" s="5">
        <v>939</v>
      </c>
      <c r="F42" s="99">
        <v>0</v>
      </c>
      <c r="G42" s="99">
        <v>0</v>
      </c>
      <c r="H42" s="5">
        <v>895</v>
      </c>
      <c r="I42" s="65">
        <v>95.31416400425985</v>
      </c>
      <c r="J42" s="31">
        <v>23.609983939951164</v>
      </c>
      <c r="K42" s="46"/>
      <c r="L42" s="43">
        <v>2</v>
      </c>
      <c r="M42" s="5">
        <v>838</v>
      </c>
      <c r="N42" s="3">
        <v>48</v>
      </c>
      <c r="O42" s="3">
        <v>9</v>
      </c>
      <c r="P42" s="31">
        <v>6.368715083798883</v>
      </c>
    </row>
    <row r="43" spans="1:16" ht="12.75">
      <c r="A43" s="30">
        <v>38</v>
      </c>
      <c r="B43" s="3" t="s">
        <v>136</v>
      </c>
      <c r="C43" s="64">
        <v>23885</v>
      </c>
      <c r="D43" s="3">
        <v>1</v>
      </c>
      <c r="E43" s="5">
        <v>282</v>
      </c>
      <c r="F43" s="99">
        <v>0</v>
      </c>
      <c r="G43" s="99">
        <v>0</v>
      </c>
      <c r="H43" s="5">
        <v>266</v>
      </c>
      <c r="I43" s="65">
        <v>94.32624113475177</v>
      </c>
      <c r="J43" s="31">
        <v>35.99290780141843</v>
      </c>
      <c r="K43" s="46"/>
      <c r="L43" s="43">
        <v>2</v>
      </c>
      <c r="M43" s="5">
        <v>258</v>
      </c>
      <c r="N43" s="3">
        <v>4</v>
      </c>
      <c r="O43" s="3">
        <v>4</v>
      </c>
      <c r="P43" s="31">
        <v>3.007518796992481</v>
      </c>
    </row>
    <row r="44" spans="1:16" ht="12.75">
      <c r="A44" s="30">
        <v>39</v>
      </c>
      <c r="B44" s="3" t="s">
        <v>127</v>
      </c>
      <c r="C44" s="64">
        <v>23885</v>
      </c>
      <c r="D44" s="3">
        <v>1</v>
      </c>
      <c r="E44" s="5">
        <v>78</v>
      </c>
      <c r="F44" s="99">
        <v>0</v>
      </c>
      <c r="G44" s="99">
        <v>0</v>
      </c>
      <c r="H44" s="5">
        <v>65</v>
      </c>
      <c r="I44" s="65">
        <v>83.33333333333333</v>
      </c>
      <c r="J44" s="31">
        <v>-0.9363295880149849</v>
      </c>
      <c r="K44" s="46"/>
      <c r="L44" s="43">
        <v>2</v>
      </c>
      <c r="M44" s="5">
        <v>64</v>
      </c>
      <c r="N44" s="3">
        <v>1</v>
      </c>
      <c r="O44" s="3">
        <v>0</v>
      </c>
      <c r="P44" s="31">
        <v>1.5384615384615385</v>
      </c>
    </row>
    <row r="45" spans="1:16" ht="12.75">
      <c r="A45" s="30">
        <v>40</v>
      </c>
      <c r="B45" s="3" t="s">
        <v>137</v>
      </c>
      <c r="C45" s="64">
        <v>23885</v>
      </c>
      <c r="D45" s="3">
        <v>2</v>
      </c>
      <c r="E45" s="5">
        <v>1237</v>
      </c>
      <c r="F45" s="99">
        <v>0</v>
      </c>
      <c r="G45" s="99">
        <v>0</v>
      </c>
      <c r="H45" s="5">
        <v>1016</v>
      </c>
      <c r="I45" s="65">
        <v>82.13419563459983</v>
      </c>
      <c r="J45" s="31">
        <v>-7.40451935716294</v>
      </c>
      <c r="K45" s="46"/>
      <c r="L45" s="43">
        <v>2</v>
      </c>
      <c r="M45" s="5">
        <v>988</v>
      </c>
      <c r="N45" s="3">
        <v>17</v>
      </c>
      <c r="O45" s="3">
        <v>11</v>
      </c>
      <c r="P45" s="31">
        <v>2.7559055118110236</v>
      </c>
    </row>
    <row r="46" spans="1:16" ht="12.75">
      <c r="A46" s="30">
        <v>41</v>
      </c>
      <c r="B46" s="3" t="s">
        <v>138</v>
      </c>
      <c r="C46" s="64">
        <v>23885</v>
      </c>
      <c r="D46" s="3">
        <v>1</v>
      </c>
      <c r="E46" s="5">
        <v>555</v>
      </c>
      <c r="F46" s="99">
        <v>0</v>
      </c>
      <c r="G46" s="99">
        <v>0</v>
      </c>
      <c r="H46" s="5">
        <v>485</v>
      </c>
      <c r="I46" s="65">
        <v>87.38738738738739</v>
      </c>
      <c r="J46" s="31">
        <v>-2.764127764127764</v>
      </c>
      <c r="K46" s="46"/>
      <c r="L46" s="43">
        <v>2</v>
      </c>
      <c r="M46" s="5">
        <v>461</v>
      </c>
      <c r="N46" s="3">
        <v>14</v>
      </c>
      <c r="O46" s="3">
        <v>10</v>
      </c>
      <c r="P46" s="31">
        <v>4.948453608247423</v>
      </c>
    </row>
    <row r="47" spans="1:16" ht="12.75">
      <c r="A47" s="30">
        <v>42</v>
      </c>
      <c r="B47" s="3" t="s">
        <v>32</v>
      </c>
      <c r="C47" s="64">
        <v>23885</v>
      </c>
      <c r="D47" s="3">
        <v>1</v>
      </c>
      <c r="E47" s="5">
        <v>381</v>
      </c>
      <c r="F47" s="99">
        <v>0</v>
      </c>
      <c r="G47" s="99">
        <v>0</v>
      </c>
      <c r="H47" s="5">
        <v>326</v>
      </c>
      <c r="I47" s="65">
        <v>85.56430446194226</v>
      </c>
      <c r="J47" s="31">
        <v>4.511672882994887</v>
      </c>
      <c r="K47" s="46"/>
      <c r="L47" s="43">
        <v>3</v>
      </c>
      <c r="M47" s="5">
        <v>317</v>
      </c>
      <c r="N47" s="3">
        <v>0</v>
      </c>
      <c r="O47" s="3">
        <v>9</v>
      </c>
      <c r="P47" s="31">
        <v>2.7607361963190185</v>
      </c>
    </row>
    <row r="48" spans="1:16" ht="12.75">
      <c r="A48" s="30">
        <v>43</v>
      </c>
      <c r="B48" s="3" t="s">
        <v>33</v>
      </c>
      <c r="C48" s="64">
        <v>23885</v>
      </c>
      <c r="D48" s="3">
        <v>2</v>
      </c>
      <c r="E48" s="5">
        <v>1010</v>
      </c>
      <c r="F48" s="99">
        <v>0</v>
      </c>
      <c r="G48" s="99">
        <v>0</v>
      </c>
      <c r="H48" s="5">
        <v>880</v>
      </c>
      <c r="I48" s="65">
        <v>87.12871287128714</v>
      </c>
      <c r="J48" s="31">
        <v>5.812159144278425</v>
      </c>
      <c r="K48" s="46"/>
      <c r="L48" s="43">
        <v>2</v>
      </c>
      <c r="M48" s="5">
        <v>848</v>
      </c>
      <c r="N48" s="3">
        <v>22</v>
      </c>
      <c r="O48" s="3">
        <v>10</v>
      </c>
      <c r="P48" s="31">
        <v>3.6363636363636362</v>
      </c>
    </row>
    <row r="49" spans="1:16" ht="12.75">
      <c r="A49" s="30">
        <v>44</v>
      </c>
      <c r="B49" s="3" t="s">
        <v>34</v>
      </c>
      <c r="C49" s="64">
        <v>23885</v>
      </c>
      <c r="D49" s="3">
        <v>2</v>
      </c>
      <c r="E49" s="5">
        <v>906</v>
      </c>
      <c r="F49" s="99">
        <v>0</v>
      </c>
      <c r="G49" s="99">
        <v>0</v>
      </c>
      <c r="H49" s="5">
        <v>820</v>
      </c>
      <c r="I49" s="65">
        <v>90.50772626931567</v>
      </c>
      <c r="J49" s="31">
        <v>1.9831361053812486</v>
      </c>
      <c r="K49" s="46"/>
      <c r="L49" s="43">
        <v>3</v>
      </c>
      <c r="M49" s="5">
        <v>778</v>
      </c>
      <c r="N49" s="3">
        <v>30</v>
      </c>
      <c r="O49" s="3">
        <v>12</v>
      </c>
      <c r="P49" s="31">
        <v>5.121951219512195</v>
      </c>
    </row>
    <row r="50" spans="1:16" ht="12.75">
      <c r="A50" s="30">
        <v>45</v>
      </c>
      <c r="B50" s="3" t="s">
        <v>35</v>
      </c>
      <c r="C50" s="64">
        <v>23885</v>
      </c>
      <c r="D50" s="3">
        <v>3</v>
      </c>
      <c r="E50" s="5">
        <v>1423</v>
      </c>
      <c r="F50" s="99">
        <v>0</v>
      </c>
      <c r="G50" s="99">
        <v>0</v>
      </c>
      <c r="H50" s="5">
        <v>1310</v>
      </c>
      <c r="I50" s="65">
        <v>92.05903021784961</v>
      </c>
      <c r="J50" s="31">
        <v>1.3286931391979238</v>
      </c>
      <c r="K50" s="46"/>
      <c r="L50" s="43">
        <v>2</v>
      </c>
      <c r="M50" s="5">
        <v>1252</v>
      </c>
      <c r="N50" s="3">
        <v>41</v>
      </c>
      <c r="O50" s="3">
        <v>17</v>
      </c>
      <c r="P50" s="31">
        <v>4.427480916030534</v>
      </c>
    </row>
    <row r="51" spans="1:16" ht="12.75">
      <c r="A51" s="30">
        <v>46</v>
      </c>
      <c r="B51" s="3" t="s">
        <v>36</v>
      </c>
      <c r="C51" s="64">
        <v>23885</v>
      </c>
      <c r="D51" s="3">
        <v>1</v>
      </c>
      <c r="E51" s="5">
        <v>158</v>
      </c>
      <c r="F51" s="99">
        <v>0</v>
      </c>
      <c r="G51" s="99">
        <v>0</v>
      </c>
      <c r="H51" s="5">
        <v>153</v>
      </c>
      <c r="I51" s="65">
        <v>96.83544303797468</v>
      </c>
      <c r="J51" s="31">
        <v>4.789988492520138</v>
      </c>
      <c r="K51" s="46"/>
      <c r="L51" s="43">
        <v>2</v>
      </c>
      <c r="M51" s="5">
        <v>152</v>
      </c>
      <c r="N51" s="3">
        <v>1</v>
      </c>
      <c r="O51" s="3">
        <v>0</v>
      </c>
      <c r="P51" s="31">
        <v>0.6535947712418301</v>
      </c>
    </row>
    <row r="52" spans="1:16" ht="12.75">
      <c r="A52" s="30">
        <v>47</v>
      </c>
      <c r="B52" s="3" t="s">
        <v>37</v>
      </c>
      <c r="C52" s="64">
        <v>23885</v>
      </c>
      <c r="D52" s="3">
        <v>1</v>
      </c>
      <c r="E52" s="5">
        <v>145</v>
      </c>
      <c r="F52" s="99">
        <v>0</v>
      </c>
      <c r="G52" s="99">
        <v>0</v>
      </c>
      <c r="H52" s="5">
        <v>140</v>
      </c>
      <c r="I52" s="65">
        <v>96.55172413793103</v>
      </c>
      <c r="J52" s="31">
        <v>3.8244514106582983</v>
      </c>
      <c r="K52" s="46"/>
      <c r="L52" s="43">
        <v>2</v>
      </c>
      <c r="M52" s="5">
        <v>140</v>
      </c>
      <c r="N52" s="3">
        <v>0</v>
      </c>
      <c r="O52" s="3">
        <v>0</v>
      </c>
      <c r="P52" s="31">
        <v>0</v>
      </c>
    </row>
    <row r="53" spans="1:16" ht="12.75">
      <c r="A53" s="30">
        <v>48</v>
      </c>
      <c r="B53" s="3" t="s">
        <v>38</v>
      </c>
      <c r="C53" s="64">
        <v>23885</v>
      </c>
      <c r="D53" s="3">
        <v>2</v>
      </c>
      <c r="E53" s="5">
        <v>430</v>
      </c>
      <c r="F53" s="99">
        <v>0</v>
      </c>
      <c r="G53" s="99">
        <v>0</v>
      </c>
      <c r="H53" s="5">
        <v>349</v>
      </c>
      <c r="I53" s="65">
        <v>81.16279069767442</v>
      </c>
      <c r="J53" s="31">
        <v>2.526427061310784</v>
      </c>
      <c r="K53" s="46"/>
      <c r="L53" s="43">
        <v>3</v>
      </c>
      <c r="M53" s="5">
        <v>334</v>
      </c>
      <c r="N53" s="3">
        <v>9</v>
      </c>
      <c r="O53" s="3">
        <v>6</v>
      </c>
      <c r="P53" s="31">
        <v>4.297994269340974</v>
      </c>
    </row>
    <row r="54" spans="1:16" ht="12.75">
      <c r="A54" s="30">
        <v>49</v>
      </c>
      <c r="B54" s="3" t="s">
        <v>39</v>
      </c>
      <c r="C54" s="64">
        <v>23885</v>
      </c>
      <c r="D54" s="3">
        <v>1</v>
      </c>
      <c r="E54" s="5">
        <v>454</v>
      </c>
      <c r="F54" s="99">
        <v>0</v>
      </c>
      <c r="G54" s="99">
        <v>0</v>
      </c>
      <c r="H54" s="5">
        <v>440</v>
      </c>
      <c r="I54" s="65">
        <v>96.91629955947137</v>
      </c>
      <c r="J54" s="31">
        <v>1.0258886005672565</v>
      </c>
      <c r="K54" s="46"/>
      <c r="L54" s="43">
        <v>2</v>
      </c>
      <c r="M54" s="5">
        <v>435</v>
      </c>
      <c r="N54" s="3">
        <v>3</v>
      </c>
      <c r="O54" s="3">
        <v>2</v>
      </c>
      <c r="P54" s="31">
        <v>1.1363636363636365</v>
      </c>
    </row>
    <row r="55" spans="1:16" ht="12.75">
      <c r="A55" s="30">
        <v>50</v>
      </c>
      <c r="B55" s="3" t="s">
        <v>40</v>
      </c>
      <c r="C55" s="64">
        <v>23885</v>
      </c>
      <c r="D55" s="3">
        <v>1</v>
      </c>
      <c r="E55" s="5">
        <v>277</v>
      </c>
      <c r="F55" s="99">
        <v>0</v>
      </c>
      <c r="G55" s="99">
        <v>0</v>
      </c>
      <c r="H55" s="5">
        <v>141</v>
      </c>
      <c r="I55" s="65">
        <v>50.90252707581227</v>
      </c>
      <c r="J55" s="31">
        <v>-16.839408408058688</v>
      </c>
      <c r="K55" s="46"/>
      <c r="L55" s="43">
        <v>1</v>
      </c>
      <c r="M55" s="5">
        <v>139</v>
      </c>
      <c r="N55" s="3">
        <v>0</v>
      </c>
      <c r="O55" s="3">
        <v>2</v>
      </c>
      <c r="P55" s="31">
        <v>1.4184397163120568</v>
      </c>
    </row>
    <row r="56" spans="1:16" ht="12.75">
      <c r="A56" s="30">
        <v>51</v>
      </c>
      <c r="B56" s="3" t="s">
        <v>41</v>
      </c>
      <c r="C56" s="64">
        <v>23885</v>
      </c>
      <c r="D56" s="3">
        <v>1</v>
      </c>
      <c r="E56" s="5">
        <v>354</v>
      </c>
      <c r="F56" s="99">
        <v>0</v>
      </c>
      <c r="G56" s="99">
        <v>0</v>
      </c>
      <c r="H56" s="5">
        <v>339</v>
      </c>
      <c r="I56" s="65">
        <v>95.76271186440678</v>
      </c>
      <c r="J56" s="31">
        <v>0.5246166263115413</v>
      </c>
      <c r="K56" s="46"/>
      <c r="L56" s="43">
        <v>2</v>
      </c>
      <c r="M56" s="5">
        <v>334</v>
      </c>
      <c r="N56" s="3">
        <v>2</v>
      </c>
      <c r="O56" s="3">
        <v>3</v>
      </c>
      <c r="P56" s="31">
        <v>1.4749262536873156</v>
      </c>
    </row>
    <row r="57" spans="1:16" ht="12.75">
      <c r="A57" s="30">
        <v>52</v>
      </c>
      <c r="B57" s="3" t="s">
        <v>42</v>
      </c>
      <c r="C57" s="64">
        <v>23885</v>
      </c>
      <c r="D57" s="3">
        <v>4</v>
      </c>
      <c r="E57" s="5">
        <v>2218</v>
      </c>
      <c r="F57" s="99">
        <v>0</v>
      </c>
      <c r="G57" s="99">
        <v>0</v>
      </c>
      <c r="H57" s="5">
        <v>1980</v>
      </c>
      <c r="I57" s="65">
        <v>89.26961226330027</v>
      </c>
      <c r="J57" s="31">
        <v>0.20636927709010422</v>
      </c>
      <c r="K57" s="46"/>
      <c r="L57" s="43">
        <v>3</v>
      </c>
      <c r="M57" s="5">
        <v>1887</v>
      </c>
      <c r="N57" s="3">
        <v>54</v>
      </c>
      <c r="O57" s="3">
        <v>39</v>
      </c>
      <c r="P57" s="31">
        <v>4.696969696969696</v>
      </c>
    </row>
    <row r="58" spans="1:16" ht="12.75">
      <c r="A58" s="30">
        <v>53</v>
      </c>
      <c r="B58" s="3" t="s">
        <v>128</v>
      </c>
      <c r="C58" s="64">
        <v>23885</v>
      </c>
      <c r="D58" s="3">
        <v>1</v>
      </c>
      <c r="E58" s="5">
        <v>519</v>
      </c>
      <c r="F58" s="99">
        <v>0</v>
      </c>
      <c r="G58" s="99">
        <v>0</v>
      </c>
      <c r="H58" s="5">
        <v>475</v>
      </c>
      <c r="I58" s="65">
        <v>91.52215799614643</v>
      </c>
      <c r="J58" s="31">
        <v>5.654920308780262</v>
      </c>
      <c r="K58" s="46"/>
      <c r="L58" s="43">
        <v>2</v>
      </c>
      <c r="M58" s="5">
        <v>463</v>
      </c>
      <c r="N58" s="3">
        <v>7</v>
      </c>
      <c r="O58" s="3">
        <v>5</v>
      </c>
      <c r="P58" s="31">
        <v>2.526315789473684</v>
      </c>
    </row>
    <row r="59" spans="1:16" ht="12.75">
      <c r="A59" s="30">
        <v>54</v>
      </c>
      <c r="B59" s="3" t="s">
        <v>43</v>
      </c>
      <c r="C59" s="64">
        <v>23885</v>
      </c>
      <c r="D59" s="3">
        <v>4</v>
      </c>
      <c r="E59" s="5">
        <v>1490</v>
      </c>
      <c r="F59" s="99">
        <v>0</v>
      </c>
      <c r="G59" s="99">
        <v>0</v>
      </c>
      <c r="H59" s="5">
        <v>1332</v>
      </c>
      <c r="I59" s="65">
        <v>89.39597315436242</v>
      </c>
      <c r="J59" s="31">
        <v>1.2406333485371732</v>
      </c>
      <c r="K59" s="46"/>
      <c r="L59" s="43">
        <v>2</v>
      </c>
      <c r="M59" s="5">
        <v>1298</v>
      </c>
      <c r="N59" s="3">
        <v>22</v>
      </c>
      <c r="O59" s="3">
        <v>12</v>
      </c>
      <c r="P59" s="31">
        <v>2.5525525525525525</v>
      </c>
    </row>
    <row r="60" spans="1:16" ht="12.75">
      <c r="A60" s="30">
        <v>55</v>
      </c>
      <c r="B60" s="3" t="s">
        <v>129</v>
      </c>
      <c r="C60" s="64">
        <v>23997</v>
      </c>
      <c r="D60" s="3">
        <v>1</v>
      </c>
      <c r="E60" s="5">
        <v>76</v>
      </c>
      <c r="F60" s="99">
        <v>0</v>
      </c>
      <c r="G60" s="99">
        <v>0</v>
      </c>
      <c r="H60" s="5">
        <v>66</v>
      </c>
      <c r="I60" s="65">
        <v>86.84210526315789</v>
      </c>
      <c r="J60" s="31">
        <v>-0.6578947368421098</v>
      </c>
      <c r="K60" s="46"/>
      <c r="L60" s="43">
        <v>1</v>
      </c>
      <c r="M60" s="5">
        <v>65</v>
      </c>
      <c r="N60" s="3">
        <v>0</v>
      </c>
      <c r="O60" s="3">
        <v>1</v>
      </c>
      <c r="P60" s="31">
        <v>1.5151515151515151</v>
      </c>
    </row>
    <row r="61" spans="1:16" ht="12.75">
      <c r="A61" s="30">
        <v>56</v>
      </c>
      <c r="B61" s="3" t="s">
        <v>130</v>
      </c>
      <c r="C61" s="64">
        <v>23885</v>
      </c>
      <c r="D61" s="3">
        <v>1</v>
      </c>
      <c r="E61" s="5">
        <v>209</v>
      </c>
      <c r="F61" s="99">
        <v>0</v>
      </c>
      <c r="G61" s="99">
        <v>0</v>
      </c>
      <c r="H61" s="5">
        <v>174</v>
      </c>
      <c r="I61" s="65">
        <v>83.2535885167464</v>
      </c>
      <c r="J61" s="31">
        <v>9.863030576832244</v>
      </c>
      <c r="K61" s="46"/>
      <c r="L61" s="43">
        <v>1</v>
      </c>
      <c r="M61" s="5">
        <v>149</v>
      </c>
      <c r="N61" s="3">
        <v>12</v>
      </c>
      <c r="O61" s="3">
        <v>13</v>
      </c>
      <c r="P61" s="31">
        <v>14.367816091954023</v>
      </c>
    </row>
    <row r="62" spans="1:16" ht="12.75">
      <c r="A62" s="30">
        <v>57</v>
      </c>
      <c r="B62" s="3" t="s">
        <v>44</v>
      </c>
      <c r="C62" s="64">
        <v>23885</v>
      </c>
      <c r="D62" s="3">
        <v>1</v>
      </c>
      <c r="E62" s="5">
        <v>285</v>
      </c>
      <c r="F62" s="99">
        <v>0</v>
      </c>
      <c r="G62" s="99">
        <v>0</v>
      </c>
      <c r="H62" s="5">
        <v>271</v>
      </c>
      <c r="I62" s="65">
        <v>95.08771929824562</v>
      </c>
      <c r="J62" s="31">
        <v>4.5282787388050565</v>
      </c>
      <c r="K62" s="46"/>
      <c r="L62" s="43">
        <v>2</v>
      </c>
      <c r="M62" s="5">
        <v>265</v>
      </c>
      <c r="N62" s="3">
        <v>2</v>
      </c>
      <c r="O62" s="3">
        <v>4</v>
      </c>
      <c r="P62" s="31">
        <v>2.214022140221402</v>
      </c>
    </row>
    <row r="63" spans="1:16" ht="12.75">
      <c r="A63" s="30">
        <v>58</v>
      </c>
      <c r="B63" s="3" t="s">
        <v>45</v>
      </c>
      <c r="C63" s="64">
        <v>23885</v>
      </c>
      <c r="D63" s="3">
        <v>2</v>
      </c>
      <c r="E63" s="5">
        <v>1075</v>
      </c>
      <c r="F63" s="99">
        <v>0</v>
      </c>
      <c r="G63" s="99">
        <v>0</v>
      </c>
      <c r="H63" s="5">
        <v>968</v>
      </c>
      <c r="I63" s="65">
        <v>90.04651162790698</v>
      </c>
      <c r="J63" s="31">
        <v>1.4624408314467985</v>
      </c>
      <c r="K63" s="46"/>
      <c r="L63" s="43">
        <v>2</v>
      </c>
      <c r="M63" s="5">
        <v>923</v>
      </c>
      <c r="N63" s="3">
        <v>25</v>
      </c>
      <c r="O63" s="3">
        <v>20</v>
      </c>
      <c r="P63" s="31">
        <v>4.648760330578512</v>
      </c>
    </row>
    <row r="64" spans="1:16" ht="12.75">
      <c r="A64" s="30">
        <v>59</v>
      </c>
      <c r="B64" s="3" t="s">
        <v>46</v>
      </c>
      <c r="C64" s="64">
        <v>23885</v>
      </c>
      <c r="D64" s="3">
        <v>1</v>
      </c>
      <c r="E64" s="5">
        <v>313</v>
      </c>
      <c r="F64" s="99">
        <v>0</v>
      </c>
      <c r="G64" s="99">
        <v>0</v>
      </c>
      <c r="H64" s="5">
        <v>261</v>
      </c>
      <c r="I64" s="65">
        <v>83.38658146964856</v>
      </c>
      <c r="J64" s="31">
        <v>4.59870268176978</v>
      </c>
      <c r="K64" s="46"/>
      <c r="L64" s="43">
        <v>2</v>
      </c>
      <c r="M64" s="5">
        <v>239</v>
      </c>
      <c r="N64" s="3">
        <v>9</v>
      </c>
      <c r="O64" s="3">
        <v>13</v>
      </c>
      <c r="P64" s="31">
        <v>8.42911877394636</v>
      </c>
    </row>
    <row r="65" spans="1:16" ht="12.75">
      <c r="A65" s="30">
        <v>60</v>
      </c>
      <c r="B65" s="3" t="s">
        <v>47</v>
      </c>
      <c r="C65" s="64">
        <v>23885</v>
      </c>
      <c r="D65" s="3">
        <v>1</v>
      </c>
      <c r="E65" s="5">
        <v>755</v>
      </c>
      <c r="F65" s="99">
        <v>0</v>
      </c>
      <c r="G65" s="99">
        <v>0</v>
      </c>
      <c r="H65" s="5">
        <v>655</v>
      </c>
      <c r="I65" s="65">
        <v>86.75496688741723</v>
      </c>
      <c r="J65" s="31">
        <v>5.44053389772651</v>
      </c>
      <c r="K65" s="46"/>
      <c r="L65" s="43">
        <v>2</v>
      </c>
      <c r="M65" s="5">
        <v>630</v>
      </c>
      <c r="N65" s="3">
        <v>19</v>
      </c>
      <c r="O65" s="3">
        <v>6</v>
      </c>
      <c r="P65" s="31">
        <v>3.816793893129771</v>
      </c>
    </row>
    <row r="66" spans="1:16" ht="12.75">
      <c r="A66" s="30">
        <v>61</v>
      </c>
      <c r="B66" s="3" t="s">
        <v>48</v>
      </c>
      <c r="C66" s="64">
        <v>23885</v>
      </c>
      <c r="D66" s="3">
        <v>1</v>
      </c>
      <c r="E66" s="5">
        <v>257</v>
      </c>
      <c r="F66" s="99">
        <v>0</v>
      </c>
      <c r="G66" s="99">
        <v>0</v>
      </c>
      <c r="H66" s="5">
        <v>219</v>
      </c>
      <c r="I66" s="65">
        <v>85.21400778210116</v>
      </c>
      <c r="J66" s="31">
        <v>9.127051260362038</v>
      </c>
      <c r="K66" s="46"/>
      <c r="L66" s="43">
        <v>2</v>
      </c>
      <c r="M66" s="5">
        <v>216</v>
      </c>
      <c r="N66" s="3">
        <v>1</v>
      </c>
      <c r="O66" s="3">
        <v>2</v>
      </c>
      <c r="P66" s="31">
        <v>1.36986301369863</v>
      </c>
    </row>
    <row r="67" spans="1:16" ht="12.75">
      <c r="A67" s="30">
        <v>62</v>
      </c>
      <c r="B67" s="3" t="s">
        <v>49</v>
      </c>
      <c r="C67" s="64">
        <v>23885</v>
      </c>
      <c r="D67" s="3">
        <v>1</v>
      </c>
      <c r="E67" s="5">
        <v>140</v>
      </c>
      <c r="F67" s="99">
        <v>0</v>
      </c>
      <c r="G67" s="99">
        <v>0</v>
      </c>
      <c r="H67" s="5">
        <v>118</v>
      </c>
      <c r="I67" s="65">
        <v>84.28571428571429</v>
      </c>
      <c r="J67" s="31">
        <v>1.8957771787960525</v>
      </c>
      <c r="K67" s="46"/>
      <c r="L67" s="43">
        <v>1</v>
      </c>
      <c r="M67" s="5">
        <v>102</v>
      </c>
      <c r="N67" s="3">
        <v>11</v>
      </c>
      <c r="O67" s="3">
        <v>5</v>
      </c>
      <c r="P67" s="31">
        <v>13.559322033898304</v>
      </c>
    </row>
    <row r="68" spans="1:16" ht="12.75">
      <c r="A68" s="30">
        <v>63</v>
      </c>
      <c r="B68" s="3" t="s">
        <v>50</v>
      </c>
      <c r="C68" s="64">
        <v>23885</v>
      </c>
      <c r="D68" s="3">
        <v>2</v>
      </c>
      <c r="E68" s="5">
        <v>1008</v>
      </c>
      <c r="F68" s="99">
        <v>0</v>
      </c>
      <c r="G68" s="99">
        <v>0</v>
      </c>
      <c r="H68" s="5">
        <v>884</v>
      </c>
      <c r="I68" s="65">
        <v>87.6984126984127</v>
      </c>
      <c r="J68" s="31">
        <v>1.174975198412696</v>
      </c>
      <c r="K68" s="46"/>
      <c r="L68" s="43">
        <v>2</v>
      </c>
      <c r="M68" s="5">
        <v>851</v>
      </c>
      <c r="N68" s="3">
        <v>19</v>
      </c>
      <c r="O68" s="3">
        <v>14</v>
      </c>
      <c r="P68" s="31">
        <v>3.733031674208145</v>
      </c>
    </row>
    <row r="69" spans="1:16" ht="12.75">
      <c r="A69" s="30">
        <v>64</v>
      </c>
      <c r="B69" s="3" t="s">
        <v>51</v>
      </c>
      <c r="C69" s="64">
        <v>23885</v>
      </c>
      <c r="D69" s="3">
        <v>1</v>
      </c>
      <c r="E69" s="5">
        <v>435</v>
      </c>
      <c r="F69" s="99">
        <v>0</v>
      </c>
      <c r="G69" s="99">
        <v>0</v>
      </c>
      <c r="H69" s="5">
        <v>374</v>
      </c>
      <c r="I69" s="65">
        <v>85.97701149425288</v>
      </c>
      <c r="J69" s="31">
        <v>-8.077042559801171</v>
      </c>
      <c r="K69" s="46"/>
      <c r="L69" s="43">
        <v>3</v>
      </c>
      <c r="M69" s="5">
        <v>366</v>
      </c>
      <c r="N69" s="3">
        <v>6</v>
      </c>
      <c r="O69" s="3">
        <v>2</v>
      </c>
      <c r="P69" s="31">
        <v>2.13903743315508</v>
      </c>
    </row>
    <row r="70" spans="1:16" ht="12.75">
      <c r="A70" s="30">
        <v>65</v>
      </c>
      <c r="B70" s="3" t="s">
        <v>52</v>
      </c>
      <c r="C70" s="64">
        <v>23885</v>
      </c>
      <c r="D70" s="3">
        <v>5</v>
      </c>
      <c r="E70" s="5">
        <v>3031</v>
      </c>
      <c r="F70" s="99">
        <v>0</v>
      </c>
      <c r="G70" s="99">
        <v>0</v>
      </c>
      <c r="H70" s="5">
        <v>2743</v>
      </c>
      <c r="I70" s="65">
        <v>90.49818541735401</v>
      </c>
      <c r="J70" s="31">
        <v>0.591716204571469</v>
      </c>
      <c r="K70" s="46"/>
      <c r="L70" s="43">
        <v>2</v>
      </c>
      <c r="M70" s="5">
        <v>2602</v>
      </c>
      <c r="N70" s="3">
        <v>78</v>
      </c>
      <c r="O70" s="3">
        <v>63</v>
      </c>
      <c r="P70" s="31">
        <v>5.140357273058695</v>
      </c>
    </row>
    <row r="71" spans="1:16" ht="12.75">
      <c r="A71" s="30">
        <v>66</v>
      </c>
      <c r="B71" s="3" t="s">
        <v>53</v>
      </c>
      <c r="C71" s="64">
        <v>23885</v>
      </c>
      <c r="D71" s="3">
        <v>2</v>
      </c>
      <c r="E71" s="5">
        <v>1194</v>
      </c>
      <c r="F71" s="99">
        <v>0</v>
      </c>
      <c r="G71" s="99">
        <v>0</v>
      </c>
      <c r="H71" s="5">
        <v>1100</v>
      </c>
      <c r="I71" s="65">
        <v>92.12730318257957</v>
      </c>
      <c r="J71" s="31">
        <v>0.6537165282700244</v>
      </c>
      <c r="K71" s="46"/>
      <c r="L71" s="43">
        <v>2</v>
      </c>
      <c r="M71" s="5">
        <v>1026</v>
      </c>
      <c r="N71" s="3">
        <v>45</v>
      </c>
      <c r="O71" s="3">
        <v>29</v>
      </c>
      <c r="P71" s="31">
        <v>6.7272727272727275</v>
      </c>
    </row>
    <row r="72" spans="1:16" ht="12.75">
      <c r="A72" s="30">
        <v>67</v>
      </c>
      <c r="B72" s="3" t="s">
        <v>54</v>
      </c>
      <c r="C72" s="64">
        <v>23885</v>
      </c>
      <c r="D72" s="3">
        <v>1</v>
      </c>
      <c r="E72" s="5">
        <v>450</v>
      </c>
      <c r="F72" s="99">
        <v>0</v>
      </c>
      <c r="G72" s="99">
        <v>0</v>
      </c>
      <c r="H72" s="5">
        <v>406</v>
      </c>
      <c r="I72" s="65">
        <v>90.22222222222223</v>
      </c>
      <c r="J72" s="31">
        <v>9.8140589569161</v>
      </c>
      <c r="K72" s="46"/>
      <c r="L72" s="43">
        <v>2</v>
      </c>
      <c r="M72" s="5">
        <v>403</v>
      </c>
      <c r="N72" s="3">
        <v>2</v>
      </c>
      <c r="O72" s="3">
        <v>1</v>
      </c>
      <c r="P72" s="31">
        <v>0.7389162561576355</v>
      </c>
    </row>
    <row r="73" spans="1:16" ht="12.75">
      <c r="A73" s="30">
        <v>68</v>
      </c>
      <c r="B73" s="3" t="s">
        <v>55</v>
      </c>
      <c r="C73" s="64">
        <v>23885</v>
      </c>
      <c r="D73" s="3">
        <v>1</v>
      </c>
      <c r="E73" s="5">
        <v>286</v>
      </c>
      <c r="F73" s="99">
        <v>0</v>
      </c>
      <c r="G73" s="99">
        <v>0</v>
      </c>
      <c r="H73" s="5">
        <v>258</v>
      </c>
      <c r="I73" s="65">
        <v>90.20979020979021</v>
      </c>
      <c r="J73" s="31">
        <v>-1.123543123543115</v>
      </c>
      <c r="K73" s="46"/>
      <c r="L73" s="43">
        <v>2</v>
      </c>
      <c r="M73" s="5">
        <v>256</v>
      </c>
      <c r="N73" s="3">
        <v>0</v>
      </c>
      <c r="O73" s="3">
        <v>2</v>
      </c>
      <c r="P73" s="31">
        <v>0.7751937984496124</v>
      </c>
    </row>
    <row r="74" spans="1:16" ht="12.75">
      <c r="A74" s="30">
        <v>69</v>
      </c>
      <c r="B74" s="3" t="s">
        <v>56</v>
      </c>
      <c r="C74" s="64">
        <v>23885</v>
      </c>
      <c r="D74" s="3">
        <v>1</v>
      </c>
      <c r="E74" s="5">
        <v>506</v>
      </c>
      <c r="F74" s="99">
        <v>0</v>
      </c>
      <c r="G74" s="99">
        <v>0</v>
      </c>
      <c r="H74" s="5">
        <v>468</v>
      </c>
      <c r="I74" s="65">
        <v>92.4901185770751</v>
      </c>
      <c r="J74" s="31">
        <v>-3.017693922924906</v>
      </c>
      <c r="K74" s="46"/>
      <c r="L74" s="43">
        <v>2</v>
      </c>
      <c r="M74" s="5">
        <v>457</v>
      </c>
      <c r="N74" s="3">
        <v>2</v>
      </c>
      <c r="O74" s="3">
        <v>9</v>
      </c>
      <c r="P74" s="31">
        <v>2.3504273504273505</v>
      </c>
    </row>
    <row r="75" spans="1:16" ht="12.75">
      <c r="A75" s="30">
        <v>70</v>
      </c>
      <c r="B75" s="3" t="s">
        <v>57</v>
      </c>
      <c r="C75" s="64">
        <v>23885</v>
      </c>
      <c r="D75" s="3">
        <v>1</v>
      </c>
      <c r="E75" s="5">
        <v>205</v>
      </c>
      <c r="F75" s="99">
        <v>0</v>
      </c>
      <c r="G75" s="99">
        <v>0</v>
      </c>
      <c r="H75" s="5">
        <v>169</v>
      </c>
      <c r="I75" s="65">
        <v>82.4390243902439</v>
      </c>
      <c r="J75" s="31">
        <v>-11.205043406366272</v>
      </c>
      <c r="K75" s="46"/>
      <c r="L75" s="43">
        <v>1</v>
      </c>
      <c r="M75" s="5">
        <v>163</v>
      </c>
      <c r="N75" s="3">
        <v>4</v>
      </c>
      <c r="O75" s="3">
        <v>2</v>
      </c>
      <c r="P75" s="31">
        <v>3.5502958579881656</v>
      </c>
    </row>
    <row r="76" spans="1:16" ht="12.75">
      <c r="A76" s="30">
        <v>71</v>
      </c>
      <c r="B76" s="3" t="s">
        <v>58</v>
      </c>
      <c r="C76" s="64">
        <v>23885</v>
      </c>
      <c r="D76" s="3">
        <v>3</v>
      </c>
      <c r="E76" s="5">
        <v>1129</v>
      </c>
      <c r="F76" s="99">
        <v>0</v>
      </c>
      <c r="G76" s="99">
        <v>0</v>
      </c>
      <c r="H76" s="5">
        <v>1039</v>
      </c>
      <c r="I76" s="65">
        <v>92.02834366696192</v>
      </c>
      <c r="J76" s="31">
        <v>3.9859135801731043</v>
      </c>
      <c r="K76" s="46"/>
      <c r="L76" s="43">
        <v>3</v>
      </c>
      <c r="M76" s="5">
        <v>1005</v>
      </c>
      <c r="N76" s="3">
        <v>16</v>
      </c>
      <c r="O76" s="3">
        <v>18</v>
      </c>
      <c r="P76" s="31">
        <v>3.2723772858517806</v>
      </c>
    </row>
    <row r="77" spans="1:16" ht="12.75">
      <c r="A77" s="30">
        <v>72</v>
      </c>
      <c r="B77" s="3" t="s">
        <v>59</v>
      </c>
      <c r="C77" s="64">
        <v>23885</v>
      </c>
      <c r="D77" s="3">
        <v>2</v>
      </c>
      <c r="E77" s="5">
        <v>826</v>
      </c>
      <c r="F77" s="99">
        <v>0</v>
      </c>
      <c r="G77" s="99">
        <v>0</v>
      </c>
      <c r="H77" s="5">
        <v>760</v>
      </c>
      <c r="I77" s="65">
        <v>92.00968523002422</v>
      </c>
      <c r="J77" s="31">
        <v>2.658400040305736</v>
      </c>
      <c r="K77" s="46"/>
      <c r="L77" s="43">
        <v>2</v>
      </c>
      <c r="M77" s="5">
        <v>735</v>
      </c>
      <c r="N77" s="3">
        <v>19</v>
      </c>
      <c r="O77" s="3">
        <v>6</v>
      </c>
      <c r="P77" s="31">
        <v>3.289473684210526</v>
      </c>
    </row>
    <row r="78" spans="1:16" ht="12.75">
      <c r="A78" s="30">
        <v>73</v>
      </c>
      <c r="B78" s="3" t="s">
        <v>139</v>
      </c>
      <c r="C78" s="64">
        <v>23885</v>
      </c>
      <c r="D78" s="3">
        <v>3</v>
      </c>
      <c r="E78" s="5">
        <v>1803</v>
      </c>
      <c r="F78" s="99">
        <v>0</v>
      </c>
      <c r="G78" s="99">
        <v>0</v>
      </c>
      <c r="H78" s="5">
        <v>1670</v>
      </c>
      <c r="I78" s="65">
        <v>92.62340543538546</v>
      </c>
      <c r="J78" s="31">
        <v>-0.18194871966194626</v>
      </c>
      <c r="K78" s="46"/>
      <c r="L78" s="43">
        <v>2</v>
      </c>
      <c r="M78" s="5">
        <v>1591</v>
      </c>
      <c r="N78" s="3">
        <v>59</v>
      </c>
      <c r="O78" s="3">
        <v>20</v>
      </c>
      <c r="P78" s="31">
        <v>4.730538922155689</v>
      </c>
    </row>
    <row r="79" spans="1:16" s="54" customFormat="1" ht="12.75">
      <c r="A79" s="30">
        <v>74</v>
      </c>
      <c r="B79" s="3" t="s">
        <v>60</v>
      </c>
      <c r="C79" s="64">
        <v>23885</v>
      </c>
      <c r="D79" s="3">
        <v>1</v>
      </c>
      <c r="E79" s="5">
        <v>737</v>
      </c>
      <c r="F79" s="99">
        <v>0</v>
      </c>
      <c r="G79" s="99">
        <v>0</v>
      </c>
      <c r="H79" s="5">
        <v>650</v>
      </c>
      <c r="I79" s="65">
        <v>88.19538670284939</v>
      </c>
      <c r="J79" s="31">
        <v>0.10674404356960565</v>
      </c>
      <c r="K79" s="46"/>
      <c r="L79" s="43">
        <v>2</v>
      </c>
      <c r="M79" s="5">
        <v>634</v>
      </c>
      <c r="N79" s="3">
        <v>12</v>
      </c>
      <c r="O79" s="3">
        <v>4</v>
      </c>
      <c r="P79" s="31">
        <v>2.4615384615384617</v>
      </c>
    </row>
    <row r="80" spans="1:16" ht="13.5" thickBot="1">
      <c r="A80" s="32"/>
      <c r="B80" s="33" t="s">
        <v>83</v>
      </c>
      <c r="C80" s="33"/>
      <c r="D80" s="23">
        <v>149</v>
      </c>
      <c r="E80" s="42">
        <v>73219</v>
      </c>
      <c r="F80" s="23">
        <v>0</v>
      </c>
      <c r="G80" s="23">
        <v>0</v>
      </c>
      <c r="H80" s="23">
        <v>65920</v>
      </c>
      <c r="I80" s="34">
        <v>90.03127603490897</v>
      </c>
      <c r="J80" s="35">
        <v>1.973928768480775</v>
      </c>
      <c r="K80" s="46"/>
      <c r="L80" s="70">
        <v>159</v>
      </c>
      <c r="M80" s="23">
        <v>63111</v>
      </c>
      <c r="N80" s="23">
        <v>1552</v>
      </c>
      <c r="O80" s="23">
        <v>1257</v>
      </c>
      <c r="P80" s="35">
        <v>4.26122572815534</v>
      </c>
    </row>
    <row r="81" spans="1:16" ht="19.5" customHeight="1">
      <c r="A81" s="160" t="s">
        <v>153</v>
      </c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</row>
  </sheetData>
  <sheetProtection/>
  <mergeCells count="2">
    <mergeCell ref="A2:P2"/>
    <mergeCell ref="A81:P81"/>
  </mergeCells>
  <printOptions horizontalCentered="1" verticalCentered="1"/>
  <pageMargins left="0.2362204724409449" right="0.2362204724409449" top="0.5905511811023623" bottom="0.3937007874015748" header="0.15748031496062992" footer="0.15748031496062992"/>
  <pageSetup horizontalDpi="600" verticalDpi="600" orientation="portrait" paperSize="9" scale="70" r:id="rId1"/>
  <headerFooter alignWithMargins="0">
    <oddHeader>&amp;C&amp;"Arial,Grassetto"&amp;12Elezioni generali comunali 1965
elettori, votanti, schede bianche e nulle
La Tavola contiene i dati relativi a tutte le consultazioni elettorali svoltesi nel corso della legislatura&amp;R&amp;"Arial,Corsivo"&amp;UTavola 1.1</oddHeader>
    <oddFooter>&amp;L&amp;"Arial,Corsivo"Fonte: Dip. EELL - Servizio elettorale&amp;C&amp;"Arial,Corsivo"&amp;A&amp;R&amp;"Arial,Corsivo"Elaborazione: Dip. EELL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1">
      <pane xSplit="2" ySplit="5" topLeftCell="C6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A2" sqref="A2:P2"/>
    </sheetView>
  </sheetViews>
  <sheetFormatPr defaultColWidth="9.140625" defaultRowHeight="12.75"/>
  <cols>
    <col min="1" max="1" width="4.00390625" style="4" bestFit="1" customWidth="1"/>
    <col min="2" max="2" width="28.57421875" style="4" bestFit="1" customWidth="1"/>
    <col min="3" max="3" width="11.00390625" style="6" bestFit="1" customWidth="1"/>
    <col min="4" max="4" width="4.421875" style="6" bestFit="1" customWidth="1"/>
    <col min="5" max="8" width="7.140625" style="7" bestFit="1" customWidth="1"/>
    <col min="9" max="9" width="6.00390625" style="6" bestFit="1" customWidth="1"/>
    <col min="10" max="10" width="6.7109375" style="6" bestFit="1" customWidth="1"/>
    <col min="11" max="11" width="2.57421875" style="6" customWidth="1"/>
    <col min="12" max="12" width="4.421875" style="6" bestFit="1" customWidth="1"/>
    <col min="13" max="13" width="7.140625" style="7" bestFit="1" customWidth="1"/>
    <col min="14" max="15" width="6.00390625" style="6" bestFit="1" customWidth="1"/>
    <col min="16" max="16" width="8.140625" style="6" bestFit="1" customWidth="1"/>
    <col min="17" max="16384" width="9.140625" style="6" customWidth="1"/>
  </cols>
  <sheetData>
    <row r="1" ht="12.75">
      <c r="A1" s="4" t="s">
        <v>73</v>
      </c>
    </row>
    <row r="2" spans="1:16" ht="68.25" customHeight="1">
      <c r="A2" s="158" t="s">
        <v>169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ht="12.75">
      <c r="A3" s="4" t="s">
        <v>67</v>
      </c>
    </row>
    <row r="4" ht="13.5" thickBot="1">
      <c r="A4" s="4" t="s">
        <v>68</v>
      </c>
    </row>
    <row r="5" spans="1:16" s="1" customFormat="1" ht="113.25" customHeight="1">
      <c r="A5" s="24" t="s">
        <v>117</v>
      </c>
      <c r="B5" s="49" t="s">
        <v>118</v>
      </c>
      <c r="C5" s="25" t="s">
        <v>119</v>
      </c>
      <c r="D5" s="25" t="s">
        <v>120</v>
      </c>
      <c r="E5" s="68" t="s">
        <v>61</v>
      </c>
      <c r="F5" s="68" t="s">
        <v>121</v>
      </c>
      <c r="G5" s="68" t="s">
        <v>122</v>
      </c>
      <c r="H5" s="27" t="s">
        <v>63</v>
      </c>
      <c r="I5" s="28" t="s">
        <v>62</v>
      </c>
      <c r="J5" s="29" t="s">
        <v>64</v>
      </c>
      <c r="K5" s="44"/>
      <c r="L5" s="36" t="s">
        <v>116</v>
      </c>
      <c r="M5" s="21" t="s">
        <v>123</v>
      </c>
      <c r="N5" s="22" t="s">
        <v>124</v>
      </c>
      <c r="O5" s="22" t="s">
        <v>125</v>
      </c>
      <c r="P5" s="29" t="s">
        <v>140</v>
      </c>
    </row>
    <row r="6" spans="1:16" ht="12.75">
      <c r="A6" s="30">
        <v>1</v>
      </c>
      <c r="B6" s="3" t="s">
        <v>0</v>
      </c>
      <c r="C6" s="64">
        <v>25726</v>
      </c>
      <c r="D6" s="3">
        <v>1</v>
      </c>
      <c r="E6" s="5">
        <v>289</v>
      </c>
      <c r="F6" s="5">
        <v>129</v>
      </c>
      <c r="G6" s="5">
        <v>120</v>
      </c>
      <c r="H6" s="5">
        <v>249</v>
      </c>
      <c r="I6" s="65">
        <v>86.159169550173</v>
      </c>
      <c r="J6" s="31">
        <v>-7.216224771593559</v>
      </c>
      <c r="K6" s="46"/>
      <c r="L6" s="43">
        <v>2</v>
      </c>
      <c r="M6" s="5">
        <v>187</v>
      </c>
      <c r="N6" s="3">
        <v>41</v>
      </c>
      <c r="O6" s="3">
        <v>21</v>
      </c>
      <c r="P6" s="31">
        <v>24.899598393574294</v>
      </c>
    </row>
    <row r="7" spans="1:16" ht="12.75">
      <c r="A7" s="30">
        <v>2</v>
      </c>
      <c r="B7" s="3" t="s">
        <v>131</v>
      </c>
      <c r="C7" s="64">
        <v>25726</v>
      </c>
      <c r="D7" s="3">
        <v>1</v>
      </c>
      <c r="E7" s="5">
        <v>451</v>
      </c>
      <c r="F7" s="5">
        <v>203</v>
      </c>
      <c r="G7" s="5">
        <v>190</v>
      </c>
      <c r="H7" s="5">
        <v>393</v>
      </c>
      <c r="I7" s="65">
        <v>87.13968957871397</v>
      </c>
      <c r="J7" s="31">
        <v>-1.8004025871846494</v>
      </c>
      <c r="K7" s="46"/>
      <c r="L7" s="43">
        <v>2</v>
      </c>
      <c r="M7" s="5">
        <v>348</v>
      </c>
      <c r="N7" s="3">
        <v>38</v>
      </c>
      <c r="O7" s="3">
        <v>7</v>
      </c>
      <c r="P7" s="31">
        <v>11.450381679389313</v>
      </c>
    </row>
    <row r="8" spans="1:16" ht="12.75">
      <c r="A8" s="30">
        <v>3</v>
      </c>
      <c r="B8" s="3" t="s">
        <v>1</v>
      </c>
      <c r="C8" s="64">
        <v>25726</v>
      </c>
      <c r="D8" s="3">
        <v>48</v>
      </c>
      <c r="E8" s="5">
        <v>25188</v>
      </c>
      <c r="F8" s="5">
        <v>11509</v>
      </c>
      <c r="G8" s="5">
        <v>12087</v>
      </c>
      <c r="H8" s="5">
        <v>23596</v>
      </c>
      <c r="I8" s="65">
        <v>93.67952993488963</v>
      </c>
      <c r="J8" s="31">
        <v>0.8176249613352553</v>
      </c>
      <c r="K8" s="46"/>
      <c r="L8" s="43">
        <v>11</v>
      </c>
      <c r="M8" s="5">
        <v>22732</v>
      </c>
      <c r="N8" s="3">
        <v>495</v>
      </c>
      <c r="O8" s="3">
        <v>369</v>
      </c>
      <c r="P8" s="31">
        <v>3.6616375656891</v>
      </c>
    </row>
    <row r="9" spans="1:16" ht="12.75">
      <c r="A9" s="30">
        <v>4</v>
      </c>
      <c r="B9" s="3" t="s">
        <v>2</v>
      </c>
      <c r="C9" s="64">
        <v>25726</v>
      </c>
      <c r="D9" s="3">
        <v>2</v>
      </c>
      <c r="E9" s="5">
        <v>900</v>
      </c>
      <c r="F9" s="5">
        <v>381</v>
      </c>
      <c r="G9" s="5">
        <v>368</v>
      </c>
      <c r="H9" s="5">
        <v>749</v>
      </c>
      <c r="I9" s="65">
        <v>83.22222222222223</v>
      </c>
      <c r="J9" s="31">
        <v>10.389852280025693</v>
      </c>
      <c r="K9" s="46"/>
      <c r="L9" s="43">
        <v>2</v>
      </c>
      <c r="M9" s="5">
        <v>721</v>
      </c>
      <c r="N9" s="3">
        <v>16</v>
      </c>
      <c r="O9" s="3">
        <v>12</v>
      </c>
      <c r="P9" s="31">
        <v>3.7383177570093453</v>
      </c>
    </row>
    <row r="10" spans="1:16" ht="12.75">
      <c r="A10" s="30">
        <v>5</v>
      </c>
      <c r="B10" s="3" t="s">
        <v>3</v>
      </c>
      <c r="C10" s="64">
        <v>25726</v>
      </c>
      <c r="D10" s="3">
        <v>1</v>
      </c>
      <c r="E10" s="5">
        <v>574</v>
      </c>
      <c r="F10" s="5">
        <v>282</v>
      </c>
      <c r="G10" s="5">
        <v>258</v>
      </c>
      <c r="H10" s="5">
        <v>540</v>
      </c>
      <c r="I10" s="65">
        <v>94.07665505226481</v>
      </c>
      <c r="J10" s="31">
        <v>3.60046457607433</v>
      </c>
      <c r="K10" s="46"/>
      <c r="L10" s="43">
        <v>2</v>
      </c>
      <c r="M10" s="5">
        <v>522</v>
      </c>
      <c r="N10" s="3">
        <v>10</v>
      </c>
      <c r="O10" s="3">
        <v>8</v>
      </c>
      <c r="P10" s="31">
        <v>3.3333333333333335</v>
      </c>
    </row>
    <row r="11" spans="1:16" ht="12.75">
      <c r="A11" s="30">
        <v>6</v>
      </c>
      <c r="B11" s="3" t="s">
        <v>4</v>
      </c>
      <c r="C11" s="64">
        <v>25726</v>
      </c>
      <c r="D11" s="3">
        <v>1</v>
      </c>
      <c r="E11" s="5">
        <v>280</v>
      </c>
      <c r="F11" s="5">
        <v>133</v>
      </c>
      <c r="G11" s="5">
        <v>106</v>
      </c>
      <c r="H11" s="5">
        <v>239</v>
      </c>
      <c r="I11" s="65">
        <v>85.35714285714286</v>
      </c>
      <c r="J11" s="31">
        <v>-2.642857142857139</v>
      </c>
      <c r="K11" s="46"/>
      <c r="L11" s="43">
        <v>2</v>
      </c>
      <c r="M11" s="5">
        <v>202</v>
      </c>
      <c r="N11" s="3">
        <v>24</v>
      </c>
      <c r="O11" s="3">
        <v>13</v>
      </c>
      <c r="P11" s="31">
        <v>15.481171548117153</v>
      </c>
    </row>
    <row r="12" spans="1:16" ht="12.75">
      <c r="A12" s="30">
        <v>7</v>
      </c>
      <c r="B12" s="3" t="s">
        <v>5</v>
      </c>
      <c r="C12" s="64">
        <v>25726</v>
      </c>
      <c r="D12" s="3">
        <v>2</v>
      </c>
      <c r="E12" s="5">
        <v>823</v>
      </c>
      <c r="F12" s="5">
        <v>383</v>
      </c>
      <c r="G12" s="5">
        <v>359</v>
      </c>
      <c r="H12" s="5">
        <v>742</v>
      </c>
      <c r="I12" s="65">
        <v>90.15795868772783</v>
      </c>
      <c r="J12" s="31">
        <v>5.683631059365965</v>
      </c>
      <c r="K12" s="46"/>
      <c r="L12" s="43">
        <v>3</v>
      </c>
      <c r="M12" s="5">
        <v>716</v>
      </c>
      <c r="N12" s="3">
        <v>19</v>
      </c>
      <c r="O12" s="3">
        <v>7</v>
      </c>
      <c r="P12" s="31">
        <v>3.5040431266846364</v>
      </c>
    </row>
    <row r="13" spans="1:16" ht="12.75">
      <c r="A13" s="30">
        <v>8</v>
      </c>
      <c r="B13" s="3" t="s">
        <v>6</v>
      </c>
      <c r="C13" s="64">
        <v>25726</v>
      </c>
      <c r="D13" s="3">
        <v>2</v>
      </c>
      <c r="E13" s="5">
        <v>940</v>
      </c>
      <c r="F13" s="5">
        <v>441</v>
      </c>
      <c r="G13" s="5">
        <v>402</v>
      </c>
      <c r="H13" s="5">
        <v>843</v>
      </c>
      <c r="I13" s="65">
        <v>89.68085106382979</v>
      </c>
      <c r="J13" s="31">
        <v>-1.3062733996895162</v>
      </c>
      <c r="K13" s="46"/>
      <c r="L13" s="43">
        <v>2</v>
      </c>
      <c r="M13" s="5">
        <v>793</v>
      </c>
      <c r="N13" s="3">
        <v>23</v>
      </c>
      <c r="O13" s="3">
        <v>27</v>
      </c>
      <c r="P13" s="31">
        <v>5.931198102016608</v>
      </c>
    </row>
    <row r="14" spans="1:16" ht="12.75">
      <c r="A14" s="30">
        <v>9</v>
      </c>
      <c r="B14" s="3" t="s">
        <v>7</v>
      </c>
      <c r="C14" s="64">
        <v>25726</v>
      </c>
      <c r="D14" s="3">
        <v>1</v>
      </c>
      <c r="E14" s="5">
        <v>128</v>
      </c>
      <c r="F14" s="5">
        <v>59</v>
      </c>
      <c r="G14" s="5">
        <v>60</v>
      </c>
      <c r="H14" s="5">
        <v>119</v>
      </c>
      <c r="I14" s="65">
        <v>92.96875</v>
      </c>
      <c r="J14" s="31">
        <v>7.362689393939391</v>
      </c>
      <c r="K14" s="46"/>
      <c r="L14" s="43">
        <v>2</v>
      </c>
      <c r="M14" s="5">
        <v>92</v>
      </c>
      <c r="N14" s="3">
        <v>26</v>
      </c>
      <c r="O14" s="3">
        <v>1</v>
      </c>
      <c r="P14" s="31">
        <v>22.689075630252102</v>
      </c>
    </row>
    <row r="15" spans="1:16" ht="12.75">
      <c r="A15" s="30">
        <v>10</v>
      </c>
      <c r="B15" s="3" t="s">
        <v>8</v>
      </c>
      <c r="C15" s="64">
        <v>25726</v>
      </c>
      <c r="D15" s="3">
        <v>1</v>
      </c>
      <c r="E15" s="5">
        <v>184</v>
      </c>
      <c r="F15" s="5">
        <v>98</v>
      </c>
      <c r="G15" s="5">
        <v>76</v>
      </c>
      <c r="H15" s="5">
        <v>174</v>
      </c>
      <c r="I15" s="65">
        <v>94.56521739130434</v>
      </c>
      <c r="J15" s="31">
        <v>8.411371237458184</v>
      </c>
      <c r="K15" s="46"/>
      <c r="L15" s="43">
        <v>2</v>
      </c>
      <c r="M15" s="5">
        <v>172</v>
      </c>
      <c r="N15" s="3">
        <v>1</v>
      </c>
      <c r="O15" s="3">
        <v>1</v>
      </c>
      <c r="P15" s="31">
        <v>1.1494252873563218</v>
      </c>
    </row>
    <row r="16" spans="1:16" ht="12.75">
      <c r="A16" s="30">
        <v>11</v>
      </c>
      <c r="B16" s="3" t="s">
        <v>9</v>
      </c>
      <c r="C16" s="64">
        <v>25726</v>
      </c>
      <c r="D16" s="3">
        <v>1</v>
      </c>
      <c r="E16" s="5">
        <v>414</v>
      </c>
      <c r="F16" s="5">
        <v>196</v>
      </c>
      <c r="G16" s="5">
        <v>175</v>
      </c>
      <c r="H16" s="5">
        <v>371</v>
      </c>
      <c r="I16" s="65">
        <v>89.61352657004831</v>
      </c>
      <c r="J16" s="31">
        <v>7.510618292643386</v>
      </c>
      <c r="K16" s="46"/>
      <c r="L16" s="43">
        <v>2</v>
      </c>
      <c r="M16" s="5">
        <v>365</v>
      </c>
      <c r="N16" s="3">
        <v>3</v>
      </c>
      <c r="O16" s="3">
        <v>3</v>
      </c>
      <c r="P16" s="31">
        <v>1.6172506738544474</v>
      </c>
    </row>
    <row r="17" spans="1:16" ht="12.75">
      <c r="A17" s="30">
        <v>12</v>
      </c>
      <c r="B17" s="3" t="s">
        <v>10</v>
      </c>
      <c r="C17" s="64">
        <v>25726</v>
      </c>
      <c r="D17" s="3">
        <v>2</v>
      </c>
      <c r="E17" s="5">
        <v>778</v>
      </c>
      <c r="F17" s="5">
        <v>290</v>
      </c>
      <c r="G17" s="5">
        <v>276</v>
      </c>
      <c r="H17" s="5">
        <v>566</v>
      </c>
      <c r="I17" s="65">
        <v>72.75064267352185</v>
      </c>
      <c r="J17" s="31">
        <v>-14.623094700215518</v>
      </c>
      <c r="K17" s="46"/>
      <c r="L17" s="43">
        <v>1</v>
      </c>
      <c r="M17" s="5">
        <v>400</v>
      </c>
      <c r="N17" s="3">
        <v>139</v>
      </c>
      <c r="O17" s="3">
        <v>27</v>
      </c>
      <c r="P17" s="31">
        <v>29.328621908127207</v>
      </c>
    </row>
    <row r="18" spans="1:16" ht="12.75">
      <c r="A18" s="30">
        <v>13</v>
      </c>
      <c r="B18" s="3" t="s">
        <v>11</v>
      </c>
      <c r="C18" s="64">
        <v>25726</v>
      </c>
      <c r="D18" s="3">
        <v>1</v>
      </c>
      <c r="E18" s="5">
        <v>552</v>
      </c>
      <c r="F18" s="5">
        <v>265</v>
      </c>
      <c r="G18" s="5">
        <v>232</v>
      </c>
      <c r="H18" s="5">
        <v>497</v>
      </c>
      <c r="I18" s="65">
        <v>90.03623188405797</v>
      </c>
      <c r="J18" s="31">
        <v>2.9626232664637087</v>
      </c>
      <c r="K18" s="46"/>
      <c r="L18" s="43">
        <v>2</v>
      </c>
      <c r="M18" s="5">
        <v>481</v>
      </c>
      <c r="N18" s="3">
        <v>9</v>
      </c>
      <c r="O18" s="3">
        <v>7</v>
      </c>
      <c r="P18" s="31">
        <v>3.2193158953722336</v>
      </c>
    </row>
    <row r="19" spans="1:16" ht="12.75">
      <c r="A19" s="30">
        <v>14</v>
      </c>
      <c r="B19" s="3" t="s">
        <v>12</v>
      </c>
      <c r="C19" s="64">
        <v>25726</v>
      </c>
      <c r="D19" s="3">
        <v>1</v>
      </c>
      <c r="E19" s="5">
        <v>479</v>
      </c>
      <c r="F19" s="5">
        <v>212</v>
      </c>
      <c r="G19" s="5">
        <v>217</v>
      </c>
      <c r="H19" s="5">
        <v>429</v>
      </c>
      <c r="I19" s="65">
        <v>89.5615866388309</v>
      </c>
      <c r="J19" s="31">
        <v>2.6889997662440237</v>
      </c>
      <c r="K19" s="46"/>
      <c r="L19" s="43">
        <v>2</v>
      </c>
      <c r="M19" s="5">
        <v>423</v>
      </c>
      <c r="N19" s="3">
        <v>3</v>
      </c>
      <c r="O19" s="3">
        <v>3</v>
      </c>
      <c r="P19" s="31">
        <v>1.3986013986013985</v>
      </c>
    </row>
    <row r="20" spans="1:16" ht="12.75">
      <c r="A20" s="30">
        <v>15</v>
      </c>
      <c r="B20" s="3" t="s">
        <v>13</v>
      </c>
      <c r="C20" s="64">
        <v>25726</v>
      </c>
      <c r="D20" s="3">
        <v>1</v>
      </c>
      <c r="E20" s="5">
        <v>708</v>
      </c>
      <c r="F20" s="5">
        <v>328</v>
      </c>
      <c r="G20" s="5">
        <v>334</v>
      </c>
      <c r="H20" s="5">
        <v>662</v>
      </c>
      <c r="I20" s="65">
        <v>93.50282485875707</v>
      </c>
      <c r="J20" s="31">
        <v>5.242570261868806</v>
      </c>
      <c r="K20" s="46"/>
      <c r="L20" s="43">
        <v>2</v>
      </c>
      <c r="M20" s="5">
        <v>629</v>
      </c>
      <c r="N20" s="3">
        <v>24</v>
      </c>
      <c r="O20" s="3">
        <v>9</v>
      </c>
      <c r="P20" s="31">
        <v>4.984894259818732</v>
      </c>
    </row>
    <row r="21" spans="1:16" ht="12.75">
      <c r="A21" s="30">
        <v>16</v>
      </c>
      <c r="B21" s="3" t="s">
        <v>14</v>
      </c>
      <c r="C21" s="64">
        <v>25726</v>
      </c>
      <c r="D21" s="3">
        <v>1</v>
      </c>
      <c r="E21" s="5">
        <v>111</v>
      </c>
      <c r="F21" s="5">
        <v>57</v>
      </c>
      <c r="G21" s="5">
        <v>47</v>
      </c>
      <c r="H21" s="5">
        <v>104</v>
      </c>
      <c r="I21" s="65">
        <v>93.69369369369369</v>
      </c>
      <c r="J21" s="31">
        <v>-3.5790335790335774</v>
      </c>
      <c r="K21" s="46"/>
      <c r="L21" s="43">
        <v>2</v>
      </c>
      <c r="M21" s="5">
        <v>99</v>
      </c>
      <c r="N21" s="3">
        <v>2</v>
      </c>
      <c r="O21" s="3">
        <v>3</v>
      </c>
      <c r="P21" s="31">
        <v>4.807692307692308</v>
      </c>
    </row>
    <row r="22" spans="1:16" ht="12.75">
      <c r="A22" s="30">
        <v>17</v>
      </c>
      <c r="B22" s="3" t="s">
        <v>15</v>
      </c>
      <c r="C22" s="64">
        <v>25726</v>
      </c>
      <c r="D22" s="3">
        <v>1</v>
      </c>
      <c r="E22" s="5">
        <v>490</v>
      </c>
      <c r="F22" s="5">
        <v>226</v>
      </c>
      <c r="G22" s="5">
        <v>222</v>
      </c>
      <c r="H22" s="5">
        <v>448</v>
      </c>
      <c r="I22" s="65">
        <v>91.42857142857143</v>
      </c>
      <c r="J22" s="31">
        <v>8.061837961637565</v>
      </c>
      <c r="K22" s="46"/>
      <c r="L22" s="43">
        <v>2</v>
      </c>
      <c r="M22" s="5">
        <v>441</v>
      </c>
      <c r="N22" s="3">
        <v>3</v>
      </c>
      <c r="O22" s="3">
        <v>4</v>
      </c>
      <c r="P22" s="31">
        <v>1.5625</v>
      </c>
    </row>
    <row r="23" spans="1:16" ht="12.75">
      <c r="A23" s="30">
        <v>18</v>
      </c>
      <c r="B23" s="3" t="s">
        <v>16</v>
      </c>
      <c r="C23" s="64">
        <v>25726</v>
      </c>
      <c r="D23" s="3">
        <v>1</v>
      </c>
      <c r="E23" s="5">
        <v>444</v>
      </c>
      <c r="F23" s="5">
        <v>191</v>
      </c>
      <c r="G23" s="5">
        <v>204</v>
      </c>
      <c r="H23" s="5">
        <v>395</v>
      </c>
      <c r="I23" s="65">
        <v>88.96396396396396</v>
      </c>
      <c r="J23" s="31">
        <v>0.23494717739322368</v>
      </c>
      <c r="K23" s="46"/>
      <c r="L23" s="43">
        <v>2</v>
      </c>
      <c r="M23" s="5">
        <v>381</v>
      </c>
      <c r="N23" s="3">
        <v>7</v>
      </c>
      <c r="O23" s="3">
        <v>7</v>
      </c>
      <c r="P23" s="31">
        <v>3.5443037974683547</v>
      </c>
    </row>
    <row r="24" spans="1:16" ht="12.75">
      <c r="A24" s="30">
        <v>19</v>
      </c>
      <c r="B24" s="3" t="s">
        <v>17</v>
      </c>
      <c r="C24" s="64">
        <v>25726</v>
      </c>
      <c r="D24" s="3">
        <v>2</v>
      </c>
      <c r="E24" s="5">
        <v>998</v>
      </c>
      <c r="F24" s="5">
        <v>485</v>
      </c>
      <c r="G24" s="5">
        <v>442</v>
      </c>
      <c r="H24" s="5">
        <v>927</v>
      </c>
      <c r="I24" s="65">
        <v>92.88577154308618</v>
      </c>
      <c r="J24" s="31">
        <v>-0.4475617902471498</v>
      </c>
      <c r="K24" s="46"/>
      <c r="L24" s="43">
        <v>3</v>
      </c>
      <c r="M24" s="5">
        <v>906</v>
      </c>
      <c r="N24" s="3">
        <v>10</v>
      </c>
      <c r="O24" s="3">
        <v>11</v>
      </c>
      <c r="P24" s="31">
        <v>2.26537216828479</v>
      </c>
    </row>
    <row r="25" spans="1:16" ht="12.75">
      <c r="A25" s="30">
        <v>20</v>
      </c>
      <c r="B25" s="3" t="s">
        <v>132</v>
      </c>
      <c r="C25" s="64">
        <v>25726</v>
      </c>
      <c r="D25" s="3">
        <v>4</v>
      </c>
      <c r="E25" s="5">
        <v>2834</v>
      </c>
      <c r="F25" s="5">
        <v>1269</v>
      </c>
      <c r="G25" s="5">
        <v>1276</v>
      </c>
      <c r="H25" s="5">
        <v>2545</v>
      </c>
      <c r="I25" s="65">
        <v>89.80239943542696</v>
      </c>
      <c r="J25" s="31">
        <v>0.023684999178286148</v>
      </c>
      <c r="K25" s="46"/>
      <c r="L25" s="43">
        <v>2</v>
      </c>
      <c r="M25" s="5">
        <v>2223</v>
      </c>
      <c r="N25" s="3">
        <v>244</v>
      </c>
      <c r="O25" s="3">
        <v>78</v>
      </c>
      <c r="P25" s="31">
        <v>12.652259332023574</v>
      </c>
    </row>
    <row r="26" spans="1:16" ht="12.75">
      <c r="A26" s="30">
        <v>21</v>
      </c>
      <c r="B26" s="3" t="s">
        <v>18</v>
      </c>
      <c r="C26" s="64">
        <v>25726</v>
      </c>
      <c r="D26" s="3">
        <v>2</v>
      </c>
      <c r="E26" s="5">
        <v>1284</v>
      </c>
      <c r="F26" s="5">
        <v>606</v>
      </c>
      <c r="G26" s="5">
        <v>606</v>
      </c>
      <c r="H26" s="5">
        <v>1212</v>
      </c>
      <c r="I26" s="65">
        <v>94.39252336448598</v>
      </c>
      <c r="J26" s="31">
        <v>2.713134051508888</v>
      </c>
      <c r="K26" s="46"/>
      <c r="L26" s="43">
        <v>2</v>
      </c>
      <c r="M26" s="5">
        <v>1144</v>
      </c>
      <c r="N26" s="3">
        <v>50</v>
      </c>
      <c r="O26" s="3">
        <v>18</v>
      </c>
      <c r="P26" s="31">
        <v>5.6105610561056105</v>
      </c>
    </row>
    <row r="27" spans="1:16" ht="12.75">
      <c r="A27" s="30">
        <v>22</v>
      </c>
      <c r="B27" s="3" t="s">
        <v>19</v>
      </c>
      <c r="C27" s="64">
        <v>25726</v>
      </c>
      <c r="D27" s="3">
        <v>2</v>
      </c>
      <c r="E27" s="5">
        <v>1493</v>
      </c>
      <c r="F27" s="5">
        <v>722</v>
      </c>
      <c r="G27" s="5">
        <v>631</v>
      </c>
      <c r="H27" s="5">
        <v>1353</v>
      </c>
      <c r="I27" s="65">
        <v>90.62290689886136</v>
      </c>
      <c r="J27" s="31">
        <v>2.0395735655280305</v>
      </c>
      <c r="K27" s="46"/>
      <c r="L27" s="43">
        <v>3</v>
      </c>
      <c r="M27" s="5">
        <v>1301</v>
      </c>
      <c r="N27" s="3">
        <v>29</v>
      </c>
      <c r="O27" s="3">
        <v>23</v>
      </c>
      <c r="P27" s="31">
        <v>3.8433111603843315</v>
      </c>
    </row>
    <row r="28" spans="1:16" ht="12.75">
      <c r="A28" s="30">
        <v>23</v>
      </c>
      <c r="B28" s="3" t="s">
        <v>20</v>
      </c>
      <c r="C28" s="64">
        <v>25726</v>
      </c>
      <c r="D28" s="3">
        <v>2</v>
      </c>
      <c r="E28" s="5">
        <v>1544</v>
      </c>
      <c r="F28" s="5">
        <v>711</v>
      </c>
      <c r="G28" s="5">
        <v>684</v>
      </c>
      <c r="H28" s="5">
        <v>1395</v>
      </c>
      <c r="I28" s="65">
        <v>90.34974093264249</v>
      </c>
      <c r="J28" s="31">
        <v>2.883987507984955</v>
      </c>
      <c r="K28" s="46"/>
      <c r="L28" s="43">
        <v>2</v>
      </c>
      <c r="M28" s="5">
        <v>1350</v>
      </c>
      <c r="N28" s="3">
        <v>35</v>
      </c>
      <c r="O28" s="3">
        <v>10</v>
      </c>
      <c r="P28" s="31">
        <v>3.225806451612903</v>
      </c>
    </row>
    <row r="29" spans="1:16" ht="12.75">
      <c r="A29" s="30">
        <v>24</v>
      </c>
      <c r="B29" s="3" t="s">
        <v>21</v>
      </c>
      <c r="C29" s="64">
        <v>25726</v>
      </c>
      <c r="D29" s="3">
        <v>1</v>
      </c>
      <c r="E29" s="5">
        <v>362</v>
      </c>
      <c r="F29" s="5">
        <v>172</v>
      </c>
      <c r="G29" s="5">
        <v>166</v>
      </c>
      <c r="H29" s="5">
        <v>338</v>
      </c>
      <c r="I29" s="65">
        <v>93.37016574585635</v>
      </c>
      <c r="J29" s="31">
        <v>26.152534891861862</v>
      </c>
      <c r="K29" s="46"/>
      <c r="L29" s="43">
        <v>3</v>
      </c>
      <c r="M29" s="5">
        <v>331</v>
      </c>
      <c r="N29" s="3">
        <v>4</v>
      </c>
      <c r="O29" s="3">
        <v>3</v>
      </c>
      <c r="P29" s="31">
        <v>2.0710059171597637</v>
      </c>
    </row>
    <row r="30" spans="1:16" ht="12.75">
      <c r="A30" s="30">
        <v>25</v>
      </c>
      <c r="B30" s="3" t="s">
        <v>22</v>
      </c>
      <c r="C30" s="64">
        <v>25726</v>
      </c>
      <c r="D30" s="3">
        <v>1</v>
      </c>
      <c r="E30" s="5">
        <v>180</v>
      </c>
      <c r="F30" s="5">
        <v>95</v>
      </c>
      <c r="G30" s="5">
        <v>73</v>
      </c>
      <c r="H30" s="5">
        <v>168</v>
      </c>
      <c r="I30" s="65">
        <v>93.33333333333333</v>
      </c>
      <c r="J30" s="31">
        <v>7.7777777777777715</v>
      </c>
      <c r="K30" s="46"/>
      <c r="L30" s="43">
        <v>2</v>
      </c>
      <c r="M30" s="5">
        <v>163</v>
      </c>
      <c r="N30" s="3">
        <v>3</v>
      </c>
      <c r="O30" s="3">
        <v>2</v>
      </c>
      <c r="P30" s="31">
        <v>2.976190476190476</v>
      </c>
    </row>
    <row r="31" spans="1:16" ht="12.75">
      <c r="A31" s="30">
        <v>26</v>
      </c>
      <c r="B31" s="3" t="s">
        <v>23</v>
      </c>
      <c r="C31" s="64">
        <v>25726</v>
      </c>
      <c r="D31" s="3">
        <v>1</v>
      </c>
      <c r="E31" s="5">
        <v>406</v>
      </c>
      <c r="F31" s="5">
        <v>194</v>
      </c>
      <c r="G31" s="5">
        <v>179</v>
      </c>
      <c r="H31" s="5">
        <v>373</v>
      </c>
      <c r="I31" s="65">
        <v>91.87192118226601</v>
      </c>
      <c r="J31" s="31">
        <v>2.0660959395475658</v>
      </c>
      <c r="K31" s="46"/>
      <c r="L31" s="43">
        <v>2</v>
      </c>
      <c r="M31" s="5">
        <v>351</v>
      </c>
      <c r="N31" s="3">
        <v>5</v>
      </c>
      <c r="O31" s="3">
        <v>17</v>
      </c>
      <c r="P31" s="31">
        <v>5.898123324396782</v>
      </c>
    </row>
    <row r="32" spans="1:16" ht="12.75">
      <c r="A32" s="30">
        <v>27</v>
      </c>
      <c r="B32" s="3" t="s">
        <v>133</v>
      </c>
      <c r="C32" s="64">
        <v>25726</v>
      </c>
      <c r="D32" s="3">
        <v>2</v>
      </c>
      <c r="E32" s="5">
        <v>999</v>
      </c>
      <c r="F32" s="5">
        <v>472</v>
      </c>
      <c r="G32" s="5">
        <v>437</v>
      </c>
      <c r="H32" s="5">
        <v>909</v>
      </c>
      <c r="I32" s="65">
        <v>90.990990990991</v>
      </c>
      <c r="J32" s="31">
        <v>5.696873343932168</v>
      </c>
      <c r="K32" s="46"/>
      <c r="L32" s="43">
        <v>2</v>
      </c>
      <c r="M32" s="5">
        <v>877</v>
      </c>
      <c r="N32" s="3">
        <v>20</v>
      </c>
      <c r="O32" s="3">
        <v>12</v>
      </c>
      <c r="P32" s="31">
        <v>3.52035203520352</v>
      </c>
    </row>
    <row r="33" spans="1:16" ht="12.75">
      <c r="A33" s="30">
        <v>28</v>
      </c>
      <c r="B33" s="3" t="s">
        <v>24</v>
      </c>
      <c r="C33" s="64">
        <v>25726</v>
      </c>
      <c r="D33" s="3">
        <v>1</v>
      </c>
      <c r="E33" s="5">
        <v>512</v>
      </c>
      <c r="F33" s="5">
        <v>199</v>
      </c>
      <c r="G33" s="5">
        <v>208</v>
      </c>
      <c r="H33" s="5">
        <v>407</v>
      </c>
      <c r="I33" s="65">
        <v>79.4921875</v>
      </c>
      <c r="J33" s="31">
        <v>-4.840501088007741</v>
      </c>
      <c r="K33" s="46"/>
      <c r="L33" s="43">
        <v>2</v>
      </c>
      <c r="M33" s="5">
        <v>382</v>
      </c>
      <c r="N33" s="3">
        <v>12</v>
      </c>
      <c r="O33" s="3">
        <v>13</v>
      </c>
      <c r="P33" s="31">
        <v>6.142506142506143</v>
      </c>
    </row>
    <row r="34" spans="1:16" ht="12.75">
      <c r="A34" s="30">
        <v>29</v>
      </c>
      <c r="B34" s="3" t="s">
        <v>25</v>
      </c>
      <c r="C34" s="64">
        <v>25726</v>
      </c>
      <c r="D34" s="3">
        <v>1</v>
      </c>
      <c r="E34" s="5">
        <v>464</v>
      </c>
      <c r="F34" s="5">
        <v>216</v>
      </c>
      <c r="G34" s="5">
        <v>203</v>
      </c>
      <c r="H34" s="5">
        <v>419</v>
      </c>
      <c r="I34" s="65">
        <v>90.30172413793103</v>
      </c>
      <c r="J34" s="31">
        <v>1.0473381730187583</v>
      </c>
      <c r="K34" s="46"/>
      <c r="L34" s="43">
        <v>3</v>
      </c>
      <c r="M34" s="5">
        <v>401</v>
      </c>
      <c r="N34" s="3">
        <v>3</v>
      </c>
      <c r="O34" s="3">
        <v>15</v>
      </c>
      <c r="P34" s="31">
        <v>4.295942720763723</v>
      </c>
    </row>
    <row r="35" spans="1:16" ht="12.75">
      <c r="A35" s="30">
        <v>30</v>
      </c>
      <c r="B35" s="3" t="s">
        <v>26</v>
      </c>
      <c r="C35" s="64">
        <v>25726</v>
      </c>
      <c r="D35" s="3">
        <v>1</v>
      </c>
      <c r="E35" s="5">
        <v>731</v>
      </c>
      <c r="F35" s="5">
        <v>338</v>
      </c>
      <c r="G35" s="5">
        <v>326</v>
      </c>
      <c r="H35" s="5">
        <v>664</v>
      </c>
      <c r="I35" s="65">
        <v>90.8344733242134</v>
      </c>
      <c r="J35" s="31">
        <v>1.0438974079830388</v>
      </c>
      <c r="K35" s="46"/>
      <c r="L35" s="43">
        <v>2</v>
      </c>
      <c r="M35" s="5">
        <v>651</v>
      </c>
      <c r="N35" s="3">
        <v>8</v>
      </c>
      <c r="O35" s="3">
        <v>5</v>
      </c>
      <c r="P35" s="31">
        <v>1.957831325301205</v>
      </c>
    </row>
    <row r="36" spans="1:16" ht="12.75">
      <c r="A36" s="30">
        <v>31</v>
      </c>
      <c r="B36" s="3" t="s">
        <v>27</v>
      </c>
      <c r="C36" s="64">
        <v>25726</v>
      </c>
      <c r="D36" s="3">
        <v>2</v>
      </c>
      <c r="E36" s="5">
        <v>1106</v>
      </c>
      <c r="F36" s="5">
        <v>551</v>
      </c>
      <c r="G36" s="5">
        <v>506</v>
      </c>
      <c r="H36" s="5">
        <v>1057</v>
      </c>
      <c r="I36" s="65">
        <v>95.56962025316456</v>
      </c>
      <c r="J36" s="31">
        <v>1.6156855122816438</v>
      </c>
      <c r="K36" s="46"/>
      <c r="L36" s="43">
        <v>2</v>
      </c>
      <c r="M36" s="5">
        <v>1043</v>
      </c>
      <c r="N36" s="3">
        <v>9</v>
      </c>
      <c r="O36" s="3">
        <v>5</v>
      </c>
      <c r="P36" s="31">
        <v>1.3245033112582782</v>
      </c>
    </row>
    <row r="37" spans="1:16" ht="12.75">
      <c r="A37" s="30">
        <v>32</v>
      </c>
      <c r="B37" s="3" t="s">
        <v>134</v>
      </c>
      <c r="C37" s="64">
        <v>25726</v>
      </c>
      <c r="D37" s="3">
        <v>1</v>
      </c>
      <c r="E37" s="5">
        <v>162</v>
      </c>
      <c r="F37" s="5">
        <v>83</v>
      </c>
      <c r="G37" s="5">
        <v>69</v>
      </c>
      <c r="H37" s="5">
        <v>152</v>
      </c>
      <c r="I37" s="65">
        <v>93.82716049382717</v>
      </c>
      <c r="J37" s="31">
        <v>3.962295628962295</v>
      </c>
      <c r="K37" s="46"/>
      <c r="L37" s="43">
        <v>2</v>
      </c>
      <c r="M37" s="5">
        <v>149</v>
      </c>
      <c r="N37" s="3">
        <v>1</v>
      </c>
      <c r="O37" s="3">
        <v>2</v>
      </c>
      <c r="P37" s="31">
        <v>1.9736842105263157</v>
      </c>
    </row>
    <row r="38" spans="1:16" ht="12.75">
      <c r="A38" s="30">
        <v>33</v>
      </c>
      <c r="B38" s="3" t="s">
        <v>28</v>
      </c>
      <c r="C38" s="64">
        <v>25726</v>
      </c>
      <c r="D38" s="3">
        <v>1</v>
      </c>
      <c r="E38" s="5">
        <v>557</v>
      </c>
      <c r="F38" s="5">
        <v>244</v>
      </c>
      <c r="G38" s="5">
        <v>252</v>
      </c>
      <c r="H38" s="5">
        <v>496</v>
      </c>
      <c r="I38" s="65">
        <v>89.04847396768402</v>
      </c>
      <c r="J38" s="31">
        <v>5.264690183900228</v>
      </c>
      <c r="K38" s="46"/>
      <c r="L38" s="43">
        <v>3</v>
      </c>
      <c r="M38" s="5">
        <v>461</v>
      </c>
      <c r="N38" s="3">
        <v>12</v>
      </c>
      <c r="O38" s="3">
        <v>23</v>
      </c>
      <c r="P38" s="31">
        <v>7.056451612903227</v>
      </c>
    </row>
    <row r="39" spans="1:16" ht="12.75">
      <c r="A39" s="30">
        <v>34</v>
      </c>
      <c r="B39" s="3" t="s">
        <v>135</v>
      </c>
      <c r="C39" s="64">
        <v>25726</v>
      </c>
      <c r="D39" s="3">
        <v>1</v>
      </c>
      <c r="E39" s="5">
        <v>763</v>
      </c>
      <c r="F39" s="5">
        <v>351</v>
      </c>
      <c r="G39" s="5">
        <v>353</v>
      </c>
      <c r="H39" s="5">
        <v>704</v>
      </c>
      <c r="I39" s="65">
        <v>92.26736566186108</v>
      </c>
      <c r="J39" s="31">
        <v>-0.2326343381389222</v>
      </c>
      <c r="K39" s="46"/>
      <c r="L39" s="43">
        <v>2</v>
      </c>
      <c r="M39" s="5">
        <v>674</v>
      </c>
      <c r="N39" s="3">
        <v>22</v>
      </c>
      <c r="O39" s="3">
        <v>8</v>
      </c>
      <c r="P39" s="31">
        <v>4.261363636363636</v>
      </c>
    </row>
    <row r="40" spans="1:16" ht="12.75">
      <c r="A40" s="30">
        <v>35</v>
      </c>
      <c r="B40" s="3" t="s">
        <v>29</v>
      </c>
      <c r="C40" s="64">
        <v>25726</v>
      </c>
      <c r="D40" s="3">
        <v>1</v>
      </c>
      <c r="E40" s="5">
        <v>366</v>
      </c>
      <c r="F40" s="5">
        <v>162</v>
      </c>
      <c r="G40" s="5">
        <v>171</v>
      </c>
      <c r="H40" s="5">
        <v>333</v>
      </c>
      <c r="I40" s="65">
        <v>90.98360655737704</v>
      </c>
      <c r="J40" s="31">
        <v>-3.861754267365228</v>
      </c>
      <c r="K40" s="46"/>
      <c r="L40" s="43">
        <v>2</v>
      </c>
      <c r="M40" s="5">
        <v>323</v>
      </c>
      <c r="N40" s="3">
        <v>6</v>
      </c>
      <c r="O40" s="3">
        <v>4</v>
      </c>
      <c r="P40" s="31">
        <v>3.003003003003003</v>
      </c>
    </row>
    <row r="41" spans="1:16" ht="12.75">
      <c r="A41" s="30">
        <v>36</v>
      </c>
      <c r="B41" s="3" t="s">
        <v>30</v>
      </c>
      <c r="C41" s="64">
        <v>25726</v>
      </c>
      <c r="D41" s="3">
        <v>1</v>
      </c>
      <c r="E41" s="5">
        <v>332</v>
      </c>
      <c r="F41" s="5">
        <v>148</v>
      </c>
      <c r="G41" s="5">
        <v>150</v>
      </c>
      <c r="H41" s="5">
        <v>298</v>
      </c>
      <c r="I41" s="65">
        <v>89.75903614457832</v>
      </c>
      <c r="J41" s="31">
        <v>2.0757516871003077</v>
      </c>
      <c r="K41" s="46"/>
      <c r="L41" s="43">
        <v>2</v>
      </c>
      <c r="M41" s="5">
        <v>292</v>
      </c>
      <c r="N41" s="3">
        <v>3</v>
      </c>
      <c r="O41" s="3">
        <v>3</v>
      </c>
      <c r="P41" s="31">
        <v>2.013422818791946</v>
      </c>
    </row>
    <row r="42" spans="1:16" ht="12.75">
      <c r="A42" s="30">
        <v>37</v>
      </c>
      <c r="B42" s="3" t="s">
        <v>31</v>
      </c>
      <c r="C42" s="64">
        <v>25726</v>
      </c>
      <c r="D42" s="3">
        <v>2</v>
      </c>
      <c r="E42" s="5">
        <v>966</v>
      </c>
      <c r="F42" s="5">
        <v>462</v>
      </c>
      <c r="G42" s="5">
        <v>447</v>
      </c>
      <c r="H42" s="5">
        <v>909</v>
      </c>
      <c r="I42" s="65">
        <v>94.09937888198758</v>
      </c>
      <c r="J42" s="31">
        <v>-1.214785122272275</v>
      </c>
      <c r="K42" s="46"/>
      <c r="L42" s="43">
        <v>3</v>
      </c>
      <c r="M42" s="5">
        <v>825</v>
      </c>
      <c r="N42" s="3">
        <v>63</v>
      </c>
      <c r="O42" s="3">
        <v>21</v>
      </c>
      <c r="P42" s="31">
        <v>9.24092409240924</v>
      </c>
    </row>
    <row r="43" spans="1:16" ht="12.75">
      <c r="A43" s="30">
        <v>38</v>
      </c>
      <c r="B43" s="3" t="s">
        <v>136</v>
      </c>
      <c r="C43" s="64">
        <v>25726</v>
      </c>
      <c r="D43" s="3">
        <v>1</v>
      </c>
      <c r="E43" s="5">
        <v>297</v>
      </c>
      <c r="F43" s="5">
        <v>140</v>
      </c>
      <c r="G43" s="5">
        <v>121</v>
      </c>
      <c r="H43" s="5">
        <v>261</v>
      </c>
      <c r="I43" s="65">
        <v>87.87878787878788</v>
      </c>
      <c r="J43" s="31">
        <v>-6.447453255963893</v>
      </c>
      <c r="K43" s="46"/>
      <c r="L43" s="43">
        <v>2</v>
      </c>
      <c r="M43" s="5">
        <v>233</v>
      </c>
      <c r="N43" s="3">
        <v>19</v>
      </c>
      <c r="O43" s="3">
        <v>9</v>
      </c>
      <c r="P43" s="31">
        <v>10.727969348659004</v>
      </c>
    </row>
    <row r="44" spans="1:16" ht="12.75">
      <c r="A44" s="30">
        <v>39</v>
      </c>
      <c r="B44" s="3" t="s">
        <v>127</v>
      </c>
      <c r="C44" s="64">
        <v>25726</v>
      </c>
      <c r="D44" s="3">
        <v>1</v>
      </c>
      <c r="E44" s="5">
        <v>79</v>
      </c>
      <c r="F44" s="5">
        <v>38</v>
      </c>
      <c r="G44" s="5">
        <v>31</v>
      </c>
      <c r="H44" s="5">
        <v>69</v>
      </c>
      <c r="I44" s="65">
        <v>87.34177215189874</v>
      </c>
      <c r="J44" s="31">
        <v>4.008438818565409</v>
      </c>
      <c r="K44" s="46"/>
      <c r="L44" s="43">
        <v>1</v>
      </c>
      <c r="M44" s="5">
        <v>50</v>
      </c>
      <c r="N44" s="3">
        <v>18</v>
      </c>
      <c r="O44" s="3">
        <v>1</v>
      </c>
      <c r="P44" s="31">
        <v>27.536231884057973</v>
      </c>
    </row>
    <row r="45" spans="1:16" ht="12.75">
      <c r="A45" s="30">
        <v>40</v>
      </c>
      <c r="B45" s="3" t="s">
        <v>137</v>
      </c>
      <c r="C45" s="64">
        <v>25726</v>
      </c>
      <c r="D45" s="3">
        <v>2</v>
      </c>
      <c r="E45" s="5">
        <v>1102</v>
      </c>
      <c r="F45" s="5">
        <v>523</v>
      </c>
      <c r="G45" s="5">
        <v>472</v>
      </c>
      <c r="H45" s="5">
        <v>995</v>
      </c>
      <c r="I45" s="65">
        <v>90.29038112522686</v>
      </c>
      <c r="J45" s="31">
        <v>8.156185490627024</v>
      </c>
      <c r="K45" s="46"/>
      <c r="L45" s="43">
        <v>2</v>
      </c>
      <c r="M45" s="5">
        <v>966</v>
      </c>
      <c r="N45" s="3">
        <v>18</v>
      </c>
      <c r="O45" s="3">
        <v>11</v>
      </c>
      <c r="P45" s="31">
        <v>2.9145728643216082</v>
      </c>
    </row>
    <row r="46" spans="1:16" ht="12.75">
      <c r="A46" s="30">
        <v>41</v>
      </c>
      <c r="B46" s="3" t="s">
        <v>138</v>
      </c>
      <c r="C46" s="64">
        <v>25726</v>
      </c>
      <c r="D46" s="3">
        <v>1</v>
      </c>
      <c r="E46" s="5">
        <v>526</v>
      </c>
      <c r="F46" s="5">
        <v>249</v>
      </c>
      <c r="G46" s="5">
        <v>225</v>
      </c>
      <c r="H46" s="5">
        <v>474</v>
      </c>
      <c r="I46" s="65">
        <v>90.11406844106465</v>
      </c>
      <c r="J46" s="31">
        <v>2.726681053677254</v>
      </c>
      <c r="K46" s="46"/>
      <c r="L46" s="43">
        <v>2</v>
      </c>
      <c r="M46" s="5">
        <v>453</v>
      </c>
      <c r="N46" s="3">
        <v>14</v>
      </c>
      <c r="O46" s="3">
        <v>7</v>
      </c>
      <c r="P46" s="31">
        <v>4.430379746835443</v>
      </c>
    </row>
    <row r="47" spans="1:16" ht="12.75">
      <c r="A47" s="30">
        <v>42</v>
      </c>
      <c r="B47" s="3" t="s">
        <v>32</v>
      </c>
      <c r="C47" s="64">
        <v>25726</v>
      </c>
      <c r="D47" s="3">
        <v>1</v>
      </c>
      <c r="E47" s="5">
        <v>395</v>
      </c>
      <c r="F47" s="5">
        <v>172</v>
      </c>
      <c r="G47" s="5">
        <v>182</v>
      </c>
      <c r="H47" s="5">
        <v>354</v>
      </c>
      <c r="I47" s="65">
        <v>89.62025316455696</v>
      </c>
      <c r="J47" s="31">
        <v>4.0559487026147</v>
      </c>
      <c r="K47" s="46"/>
      <c r="L47" s="43">
        <v>2</v>
      </c>
      <c r="M47" s="5">
        <v>349</v>
      </c>
      <c r="N47" s="3">
        <v>1</v>
      </c>
      <c r="O47" s="3">
        <v>4</v>
      </c>
      <c r="P47" s="31">
        <v>1.4124293785310735</v>
      </c>
    </row>
    <row r="48" spans="1:16" ht="12.75">
      <c r="A48" s="30">
        <v>43</v>
      </c>
      <c r="B48" s="3" t="s">
        <v>33</v>
      </c>
      <c r="C48" s="64">
        <v>25726</v>
      </c>
      <c r="D48" s="3">
        <v>2</v>
      </c>
      <c r="E48" s="5">
        <v>997</v>
      </c>
      <c r="F48" s="5">
        <v>473</v>
      </c>
      <c r="G48" s="5">
        <v>433</v>
      </c>
      <c r="H48" s="5">
        <v>906</v>
      </c>
      <c r="I48" s="65">
        <v>90.87261785356068</v>
      </c>
      <c r="J48" s="31">
        <v>3.7439049822735484</v>
      </c>
      <c r="K48" s="46"/>
      <c r="L48" s="43">
        <v>3</v>
      </c>
      <c r="M48" s="5">
        <v>876</v>
      </c>
      <c r="N48" s="3">
        <v>17</v>
      </c>
      <c r="O48" s="3">
        <v>13</v>
      </c>
      <c r="P48" s="31">
        <v>3.3112582781456954</v>
      </c>
    </row>
    <row r="49" spans="1:16" ht="12.75">
      <c r="A49" s="30">
        <v>44</v>
      </c>
      <c r="B49" s="3" t="s">
        <v>34</v>
      </c>
      <c r="C49" s="64">
        <v>25726</v>
      </c>
      <c r="D49" s="3">
        <v>2</v>
      </c>
      <c r="E49" s="5">
        <v>971</v>
      </c>
      <c r="F49" s="5">
        <v>441</v>
      </c>
      <c r="G49" s="5">
        <v>455</v>
      </c>
      <c r="H49" s="5">
        <v>896</v>
      </c>
      <c r="I49" s="65">
        <v>92.27600411946447</v>
      </c>
      <c r="J49" s="31">
        <v>1.768277850148806</v>
      </c>
      <c r="K49" s="46"/>
      <c r="L49" s="43">
        <v>3</v>
      </c>
      <c r="M49" s="5">
        <v>862</v>
      </c>
      <c r="N49" s="3">
        <v>17</v>
      </c>
      <c r="O49" s="3">
        <v>17</v>
      </c>
      <c r="P49" s="31">
        <v>3.7946428571428568</v>
      </c>
    </row>
    <row r="50" spans="1:16" ht="12.75">
      <c r="A50" s="30">
        <v>45</v>
      </c>
      <c r="B50" s="3" t="s">
        <v>35</v>
      </c>
      <c r="C50" s="64">
        <v>25726</v>
      </c>
      <c r="D50" s="3">
        <v>3</v>
      </c>
      <c r="E50" s="5">
        <v>1468</v>
      </c>
      <c r="F50" s="5">
        <v>696</v>
      </c>
      <c r="G50" s="5">
        <v>664</v>
      </c>
      <c r="H50" s="5">
        <v>1360</v>
      </c>
      <c r="I50" s="65">
        <v>92.64305177111717</v>
      </c>
      <c r="J50" s="31">
        <v>0.5840215532675614</v>
      </c>
      <c r="K50" s="46"/>
      <c r="L50" s="43">
        <v>2</v>
      </c>
      <c r="M50" s="5">
        <v>1317</v>
      </c>
      <c r="N50" s="3">
        <v>35</v>
      </c>
      <c r="O50" s="3">
        <v>8</v>
      </c>
      <c r="P50" s="31">
        <v>3.161764705882353</v>
      </c>
    </row>
    <row r="51" spans="1:16" ht="12.75">
      <c r="A51" s="30">
        <v>46</v>
      </c>
      <c r="B51" s="3" t="s">
        <v>36</v>
      </c>
      <c r="C51" s="64">
        <v>25726</v>
      </c>
      <c r="D51" s="3">
        <v>1</v>
      </c>
      <c r="E51" s="5">
        <v>143</v>
      </c>
      <c r="F51" s="5">
        <v>59</v>
      </c>
      <c r="G51" s="5">
        <v>57</v>
      </c>
      <c r="H51" s="5">
        <v>116</v>
      </c>
      <c r="I51" s="65">
        <v>81.11888111888112</v>
      </c>
      <c r="J51" s="31">
        <v>-15.716561919093564</v>
      </c>
      <c r="K51" s="46"/>
      <c r="L51" s="43">
        <v>1</v>
      </c>
      <c r="M51" s="5">
        <v>105</v>
      </c>
      <c r="N51" s="3">
        <v>8</v>
      </c>
      <c r="O51" s="3">
        <v>3</v>
      </c>
      <c r="P51" s="31">
        <v>9.482758620689655</v>
      </c>
    </row>
    <row r="52" spans="1:16" ht="12.75">
      <c r="A52" s="30">
        <v>47</v>
      </c>
      <c r="B52" s="3" t="s">
        <v>37</v>
      </c>
      <c r="C52" s="64">
        <v>25726</v>
      </c>
      <c r="D52" s="3">
        <v>1</v>
      </c>
      <c r="E52" s="5">
        <v>143</v>
      </c>
      <c r="F52" s="5">
        <v>78</v>
      </c>
      <c r="G52" s="5">
        <v>59</v>
      </c>
      <c r="H52" s="5">
        <v>137</v>
      </c>
      <c r="I52" s="65">
        <v>95.8041958041958</v>
      </c>
      <c r="J52" s="31">
        <v>-0.7475283337352323</v>
      </c>
      <c r="K52" s="46"/>
      <c r="L52" s="43">
        <v>2</v>
      </c>
      <c r="M52" s="5">
        <v>135</v>
      </c>
      <c r="N52" s="3">
        <v>1</v>
      </c>
      <c r="O52" s="3">
        <v>1</v>
      </c>
      <c r="P52" s="31">
        <v>1.4598540145985401</v>
      </c>
    </row>
    <row r="53" spans="1:16" ht="12.75">
      <c r="A53" s="30">
        <v>48</v>
      </c>
      <c r="B53" s="3" t="s">
        <v>38</v>
      </c>
      <c r="C53" s="64">
        <v>25726</v>
      </c>
      <c r="D53" s="3">
        <v>2</v>
      </c>
      <c r="E53" s="5">
        <v>389</v>
      </c>
      <c r="F53" s="5">
        <v>168</v>
      </c>
      <c r="G53" s="5">
        <v>149</v>
      </c>
      <c r="H53" s="5">
        <v>317</v>
      </c>
      <c r="I53" s="65">
        <v>81.49100257069409</v>
      </c>
      <c r="J53" s="31">
        <v>0.3282118730196686</v>
      </c>
      <c r="K53" s="46"/>
      <c r="L53" s="43">
        <v>3</v>
      </c>
      <c r="M53" s="5">
        <v>305</v>
      </c>
      <c r="N53" s="3">
        <v>1</v>
      </c>
      <c r="O53" s="3">
        <v>11</v>
      </c>
      <c r="P53" s="31">
        <v>3.7854889589905363</v>
      </c>
    </row>
    <row r="54" spans="1:16" ht="12.75">
      <c r="A54" s="30">
        <v>49</v>
      </c>
      <c r="B54" s="3" t="s">
        <v>39</v>
      </c>
      <c r="C54" s="64">
        <v>25726</v>
      </c>
      <c r="D54" s="3">
        <v>1</v>
      </c>
      <c r="E54" s="5">
        <v>422</v>
      </c>
      <c r="F54" s="5">
        <v>209</v>
      </c>
      <c r="G54" s="5">
        <v>205</v>
      </c>
      <c r="H54" s="5">
        <v>414</v>
      </c>
      <c r="I54" s="65">
        <v>98.10426540284361</v>
      </c>
      <c r="J54" s="31">
        <v>1.1879658433722398</v>
      </c>
      <c r="K54" s="46"/>
      <c r="L54" s="43">
        <v>2</v>
      </c>
      <c r="M54" s="5">
        <v>409</v>
      </c>
      <c r="N54" s="3">
        <v>0</v>
      </c>
      <c r="O54" s="3">
        <v>5</v>
      </c>
      <c r="P54" s="31">
        <v>1.2077294685990339</v>
      </c>
    </row>
    <row r="55" spans="1:16" ht="12.75">
      <c r="A55" s="30">
        <v>50</v>
      </c>
      <c r="B55" s="3" t="s">
        <v>40</v>
      </c>
      <c r="C55" s="64">
        <v>25726</v>
      </c>
      <c r="D55" s="3">
        <v>1</v>
      </c>
      <c r="E55" s="5">
        <v>280</v>
      </c>
      <c r="F55" s="5">
        <v>125</v>
      </c>
      <c r="G55" s="5">
        <v>104</v>
      </c>
      <c r="H55" s="5">
        <v>229</v>
      </c>
      <c r="I55" s="65">
        <v>81.78571428571429</v>
      </c>
      <c r="J55" s="31">
        <v>30.88318720990202</v>
      </c>
      <c r="K55" s="46"/>
      <c r="L55" s="43">
        <v>2</v>
      </c>
      <c r="M55" s="5">
        <v>200</v>
      </c>
      <c r="N55" s="3">
        <v>17</v>
      </c>
      <c r="O55" s="3">
        <v>12</v>
      </c>
      <c r="P55" s="31">
        <v>12.663755458515283</v>
      </c>
    </row>
    <row r="56" spans="1:16" ht="12.75">
      <c r="A56" s="30">
        <v>51</v>
      </c>
      <c r="B56" s="3" t="s">
        <v>41</v>
      </c>
      <c r="C56" s="64">
        <v>25726</v>
      </c>
      <c r="D56" s="3">
        <v>1</v>
      </c>
      <c r="E56" s="5">
        <v>371</v>
      </c>
      <c r="F56" s="5">
        <v>183</v>
      </c>
      <c r="G56" s="5">
        <v>178</v>
      </c>
      <c r="H56" s="5">
        <v>361</v>
      </c>
      <c r="I56" s="65">
        <v>97.30458221024259</v>
      </c>
      <c r="J56" s="31">
        <v>1.5418703458358038</v>
      </c>
      <c r="K56" s="46"/>
      <c r="L56" s="43">
        <v>3</v>
      </c>
      <c r="M56" s="5">
        <v>353</v>
      </c>
      <c r="N56" s="3">
        <v>5</v>
      </c>
      <c r="O56" s="3">
        <v>3</v>
      </c>
      <c r="P56" s="31">
        <v>2.21606648199446</v>
      </c>
    </row>
    <row r="57" spans="1:16" ht="12.75">
      <c r="A57" s="30">
        <v>52</v>
      </c>
      <c r="B57" s="3" t="s">
        <v>42</v>
      </c>
      <c r="C57" s="64">
        <v>25726</v>
      </c>
      <c r="D57" s="3">
        <v>5</v>
      </c>
      <c r="E57" s="5">
        <v>2486</v>
      </c>
      <c r="F57" s="5">
        <v>1136</v>
      </c>
      <c r="G57" s="5">
        <v>1174</v>
      </c>
      <c r="H57" s="5">
        <v>2310</v>
      </c>
      <c r="I57" s="65">
        <v>92.92035398230088</v>
      </c>
      <c r="J57" s="31">
        <v>3.6507417190006066</v>
      </c>
      <c r="K57" s="46"/>
      <c r="L57" s="43">
        <v>4</v>
      </c>
      <c r="M57" s="5">
        <v>2247</v>
      </c>
      <c r="N57" s="3">
        <v>50</v>
      </c>
      <c r="O57" s="3">
        <v>13</v>
      </c>
      <c r="P57" s="31">
        <v>2.727272727272727</v>
      </c>
    </row>
    <row r="58" spans="1:16" ht="12.75">
      <c r="A58" s="30">
        <v>53</v>
      </c>
      <c r="B58" s="3" t="s">
        <v>128</v>
      </c>
      <c r="C58" s="64">
        <v>25726</v>
      </c>
      <c r="D58" s="3">
        <v>1</v>
      </c>
      <c r="E58" s="5">
        <v>538</v>
      </c>
      <c r="F58" s="5">
        <v>247</v>
      </c>
      <c r="G58" s="5">
        <v>261</v>
      </c>
      <c r="H58" s="5">
        <v>508</v>
      </c>
      <c r="I58" s="65">
        <v>94.42379182156134</v>
      </c>
      <c r="J58" s="31">
        <v>2.9016338254149048</v>
      </c>
      <c r="K58" s="46"/>
      <c r="L58" s="43">
        <v>2</v>
      </c>
      <c r="M58" s="5">
        <v>502</v>
      </c>
      <c r="N58" s="3">
        <v>2</v>
      </c>
      <c r="O58" s="3">
        <v>4</v>
      </c>
      <c r="P58" s="31">
        <v>1.1811023622047243</v>
      </c>
    </row>
    <row r="59" spans="1:16" ht="12.75">
      <c r="A59" s="30">
        <v>54</v>
      </c>
      <c r="B59" s="3" t="s">
        <v>43</v>
      </c>
      <c r="C59" s="64">
        <v>25726</v>
      </c>
      <c r="D59" s="3">
        <v>4</v>
      </c>
      <c r="E59" s="5">
        <v>1499</v>
      </c>
      <c r="F59" s="5">
        <v>709</v>
      </c>
      <c r="G59" s="5">
        <v>671</v>
      </c>
      <c r="H59" s="5">
        <v>1380</v>
      </c>
      <c r="I59" s="65">
        <v>92.06137424949966</v>
      </c>
      <c r="J59" s="31">
        <v>2.6654010951372413</v>
      </c>
      <c r="K59" s="46"/>
      <c r="L59" s="43">
        <v>2</v>
      </c>
      <c r="M59" s="5">
        <v>1345</v>
      </c>
      <c r="N59" s="3">
        <v>25</v>
      </c>
      <c r="O59" s="3">
        <v>10</v>
      </c>
      <c r="P59" s="31">
        <v>2.536231884057971</v>
      </c>
    </row>
    <row r="60" spans="1:16" ht="12.75">
      <c r="A60" s="30">
        <v>55</v>
      </c>
      <c r="B60" s="3" t="s">
        <v>129</v>
      </c>
      <c r="C60" s="64">
        <v>25726</v>
      </c>
      <c r="D60" s="3">
        <v>1</v>
      </c>
      <c r="E60" s="5">
        <v>86</v>
      </c>
      <c r="F60" s="5">
        <v>47</v>
      </c>
      <c r="G60" s="5">
        <v>29</v>
      </c>
      <c r="H60" s="5">
        <v>76</v>
      </c>
      <c r="I60" s="65">
        <v>88.37209302325581</v>
      </c>
      <c r="J60" s="31">
        <v>1.5299877600979244</v>
      </c>
      <c r="K60" s="46"/>
      <c r="L60" s="43">
        <v>2</v>
      </c>
      <c r="M60" s="5">
        <v>72</v>
      </c>
      <c r="N60" s="3">
        <v>3</v>
      </c>
      <c r="O60" s="3">
        <v>1</v>
      </c>
      <c r="P60" s="31">
        <v>5.263157894736842</v>
      </c>
    </row>
    <row r="61" spans="1:16" ht="12.75">
      <c r="A61" s="30">
        <v>56</v>
      </c>
      <c r="B61" s="3" t="s">
        <v>130</v>
      </c>
      <c r="C61" s="64">
        <v>25726</v>
      </c>
      <c r="D61" s="3">
        <v>1</v>
      </c>
      <c r="E61" s="5">
        <v>199</v>
      </c>
      <c r="F61" s="5">
        <v>88</v>
      </c>
      <c r="G61" s="5">
        <v>85</v>
      </c>
      <c r="H61" s="5">
        <v>173</v>
      </c>
      <c r="I61" s="65">
        <v>86.93467336683418</v>
      </c>
      <c r="J61" s="31">
        <v>3.681084850087771</v>
      </c>
      <c r="K61" s="46"/>
      <c r="L61" s="43">
        <v>2</v>
      </c>
      <c r="M61" s="5">
        <v>140</v>
      </c>
      <c r="N61" s="3">
        <v>20</v>
      </c>
      <c r="O61" s="3">
        <v>13</v>
      </c>
      <c r="P61" s="31">
        <v>19.07514450867052</v>
      </c>
    </row>
    <row r="62" spans="1:16" ht="12.75">
      <c r="A62" s="30">
        <v>57</v>
      </c>
      <c r="B62" s="3" t="s">
        <v>44</v>
      </c>
      <c r="C62" s="64">
        <v>25726</v>
      </c>
      <c r="D62" s="3">
        <v>1</v>
      </c>
      <c r="E62" s="5">
        <v>305</v>
      </c>
      <c r="F62" s="5">
        <v>140</v>
      </c>
      <c r="G62" s="5">
        <v>145</v>
      </c>
      <c r="H62" s="5">
        <v>285</v>
      </c>
      <c r="I62" s="65">
        <v>93.44262295081967</v>
      </c>
      <c r="J62" s="31">
        <v>-1.6450963474259481</v>
      </c>
      <c r="K62" s="46"/>
      <c r="L62" s="43">
        <v>2</v>
      </c>
      <c r="M62" s="5">
        <v>276</v>
      </c>
      <c r="N62" s="3">
        <v>4</v>
      </c>
      <c r="O62" s="3">
        <v>5</v>
      </c>
      <c r="P62" s="31">
        <v>3.1578947368421053</v>
      </c>
    </row>
    <row r="63" spans="1:16" ht="12.75">
      <c r="A63" s="30">
        <v>58</v>
      </c>
      <c r="B63" s="3" t="s">
        <v>45</v>
      </c>
      <c r="C63" s="64">
        <v>25726</v>
      </c>
      <c r="D63" s="3">
        <v>2</v>
      </c>
      <c r="E63" s="5">
        <v>1124</v>
      </c>
      <c r="F63" s="5">
        <v>556</v>
      </c>
      <c r="G63" s="5">
        <v>494</v>
      </c>
      <c r="H63" s="5">
        <v>1050</v>
      </c>
      <c r="I63" s="65">
        <v>93.41637010676156</v>
      </c>
      <c r="J63" s="31">
        <v>3.3698584788545816</v>
      </c>
      <c r="K63" s="46"/>
      <c r="L63" s="43">
        <v>2</v>
      </c>
      <c r="M63" s="5">
        <v>1020</v>
      </c>
      <c r="N63" s="3">
        <v>21</v>
      </c>
      <c r="O63" s="3">
        <v>9</v>
      </c>
      <c r="P63" s="31">
        <v>2.857142857142857</v>
      </c>
    </row>
    <row r="64" spans="1:16" ht="12.75">
      <c r="A64" s="30">
        <v>59</v>
      </c>
      <c r="B64" s="3" t="s">
        <v>46</v>
      </c>
      <c r="C64" s="64">
        <v>25726</v>
      </c>
      <c r="D64" s="3">
        <v>1</v>
      </c>
      <c r="E64" s="5">
        <v>291</v>
      </c>
      <c r="F64" s="5">
        <v>137</v>
      </c>
      <c r="G64" s="5">
        <v>111</v>
      </c>
      <c r="H64" s="5">
        <v>248</v>
      </c>
      <c r="I64" s="65">
        <v>85.2233676975945</v>
      </c>
      <c r="J64" s="31">
        <v>1.836786227945936</v>
      </c>
      <c r="K64" s="46"/>
      <c r="L64" s="43">
        <v>2</v>
      </c>
      <c r="M64" s="5">
        <v>238</v>
      </c>
      <c r="N64" s="3">
        <v>0</v>
      </c>
      <c r="O64" s="3">
        <v>10</v>
      </c>
      <c r="P64" s="31">
        <v>4.032258064516129</v>
      </c>
    </row>
    <row r="65" spans="1:16" ht="12.75">
      <c r="A65" s="30">
        <v>60</v>
      </c>
      <c r="B65" s="3" t="s">
        <v>47</v>
      </c>
      <c r="C65" s="64">
        <v>25726</v>
      </c>
      <c r="D65" s="3">
        <v>1</v>
      </c>
      <c r="E65" s="5">
        <v>718</v>
      </c>
      <c r="F65" s="5">
        <v>331</v>
      </c>
      <c r="G65" s="5">
        <v>335</v>
      </c>
      <c r="H65" s="5">
        <v>666</v>
      </c>
      <c r="I65" s="65">
        <v>92.75766016713092</v>
      </c>
      <c r="J65" s="31">
        <v>6.0026932797136965</v>
      </c>
      <c r="K65" s="46"/>
      <c r="L65" s="43">
        <v>2</v>
      </c>
      <c r="M65" s="5">
        <v>655</v>
      </c>
      <c r="N65" s="3">
        <v>9</v>
      </c>
      <c r="O65" s="3">
        <v>2</v>
      </c>
      <c r="P65" s="31">
        <v>1.6516516516516515</v>
      </c>
    </row>
    <row r="66" spans="1:16" ht="12.75">
      <c r="A66" s="30">
        <v>61</v>
      </c>
      <c r="B66" s="3" t="s">
        <v>48</v>
      </c>
      <c r="C66" s="64">
        <v>25726</v>
      </c>
      <c r="D66" s="3">
        <v>1</v>
      </c>
      <c r="E66" s="5">
        <v>236</v>
      </c>
      <c r="F66" s="5">
        <v>108</v>
      </c>
      <c r="G66" s="5">
        <v>92</v>
      </c>
      <c r="H66" s="5">
        <v>200</v>
      </c>
      <c r="I66" s="65">
        <v>84.7457627118644</v>
      </c>
      <c r="J66" s="31">
        <v>-0.46824507023676176</v>
      </c>
      <c r="K66" s="46"/>
      <c r="L66" s="43">
        <v>2</v>
      </c>
      <c r="M66" s="5">
        <v>199</v>
      </c>
      <c r="N66" s="3">
        <v>0</v>
      </c>
      <c r="O66" s="3">
        <v>1</v>
      </c>
      <c r="P66" s="31">
        <v>0.5</v>
      </c>
    </row>
    <row r="67" spans="1:16" ht="12.75">
      <c r="A67" s="30">
        <v>62</v>
      </c>
      <c r="B67" s="3" t="s">
        <v>49</v>
      </c>
      <c r="C67" s="64">
        <v>25726</v>
      </c>
      <c r="D67" s="3">
        <v>1</v>
      </c>
      <c r="E67" s="5">
        <v>136</v>
      </c>
      <c r="F67" s="5">
        <v>65</v>
      </c>
      <c r="G67" s="5">
        <v>57</v>
      </c>
      <c r="H67" s="5">
        <v>122</v>
      </c>
      <c r="I67" s="65">
        <v>89.70588235294117</v>
      </c>
      <c r="J67" s="31">
        <v>5.420168067226882</v>
      </c>
      <c r="K67" s="46"/>
      <c r="L67" s="43">
        <v>2</v>
      </c>
      <c r="M67" s="5">
        <v>121</v>
      </c>
      <c r="N67" s="3">
        <v>0</v>
      </c>
      <c r="O67" s="3">
        <v>1</v>
      </c>
      <c r="P67" s="31">
        <v>0.819672131147541</v>
      </c>
    </row>
    <row r="68" spans="1:16" ht="12.75">
      <c r="A68" s="30">
        <v>63</v>
      </c>
      <c r="B68" s="3" t="s">
        <v>50</v>
      </c>
      <c r="C68" s="64">
        <v>25726</v>
      </c>
      <c r="D68" s="3">
        <v>2</v>
      </c>
      <c r="E68" s="5">
        <v>1054</v>
      </c>
      <c r="F68" s="5">
        <v>482</v>
      </c>
      <c r="G68" s="5">
        <v>463</v>
      </c>
      <c r="H68" s="5">
        <v>945</v>
      </c>
      <c r="I68" s="65">
        <v>89.6584440227704</v>
      </c>
      <c r="J68" s="31">
        <v>1.9600313243577006</v>
      </c>
      <c r="K68" s="46"/>
      <c r="L68" s="43">
        <v>3</v>
      </c>
      <c r="M68" s="5">
        <v>919</v>
      </c>
      <c r="N68" s="3">
        <v>15</v>
      </c>
      <c r="O68" s="3">
        <v>11</v>
      </c>
      <c r="P68" s="31">
        <v>2.751322751322751</v>
      </c>
    </row>
    <row r="69" spans="1:16" ht="12.75">
      <c r="A69" s="30">
        <v>64</v>
      </c>
      <c r="B69" s="3" t="s">
        <v>51</v>
      </c>
      <c r="C69" s="64">
        <v>25726</v>
      </c>
      <c r="D69" s="3">
        <v>1</v>
      </c>
      <c r="E69" s="5">
        <v>447</v>
      </c>
      <c r="F69" s="5">
        <v>236</v>
      </c>
      <c r="G69" s="5">
        <v>162</v>
      </c>
      <c r="H69" s="5">
        <v>398</v>
      </c>
      <c r="I69" s="65">
        <v>89.03803131991052</v>
      </c>
      <c r="J69" s="31">
        <v>3.061019825657638</v>
      </c>
      <c r="K69" s="46"/>
      <c r="L69" s="43">
        <v>2</v>
      </c>
      <c r="M69" s="5">
        <v>388</v>
      </c>
      <c r="N69" s="3">
        <v>8</v>
      </c>
      <c r="O69" s="3">
        <v>2</v>
      </c>
      <c r="P69" s="31">
        <v>2.512562814070352</v>
      </c>
    </row>
    <row r="70" spans="1:16" ht="12.75">
      <c r="A70" s="30">
        <v>65</v>
      </c>
      <c r="B70" s="3" t="s">
        <v>52</v>
      </c>
      <c r="C70" s="64">
        <v>25726</v>
      </c>
      <c r="D70" s="3">
        <v>6</v>
      </c>
      <c r="E70" s="5">
        <v>3335</v>
      </c>
      <c r="F70" s="5">
        <v>1510</v>
      </c>
      <c r="G70" s="5">
        <v>1549</v>
      </c>
      <c r="H70" s="5">
        <v>3059</v>
      </c>
      <c r="I70" s="65">
        <v>91.72413793103448</v>
      </c>
      <c r="J70" s="31">
        <v>1.2259525136804683</v>
      </c>
      <c r="K70" s="46"/>
      <c r="L70" s="43">
        <v>4</v>
      </c>
      <c r="M70" s="5">
        <v>2965</v>
      </c>
      <c r="N70" s="3">
        <v>59</v>
      </c>
      <c r="O70" s="3">
        <v>35</v>
      </c>
      <c r="P70" s="31">
        <v>3.0728996404053612</v>
      </c>
    </row>
    <row r="71" spans="1:16" ht="12.75">
      <c r="A71" s="30">
        <v>66</v>
      </c>
      <c r="B71" s="3" t="s">
        <v>53</v>
      </c>
      <c r="C71" s="64">
        <v>25726</v>
      </c>
      <c r="D71" s="3">
        <v>2</v>
      </c>
      <c r="E71" s="5">
        <v>1452</v>
      </c>
      <c r="F71" s="5">
        <v>692</v>
      </c>
      <c r="G71" s="5">
        <v>688</v>
      </c>
      <c r="H71" s="5">
        <v>1380</v>
      </c>
      <c r="I71" s="65">
        <v>95.04132231404958</v>
      </c>
      <c r="J71" s="31">
        <v>2.9140191314700132</v>
      </c>
      <c r="K71" s="46"/>
      <c r="L71" s="43">
        <v>3</v>
      </c>
      <c r="M71" s="5">
        <v>1335</v>
      </c>
      <c r="N71" s="3">
        <v>29</v>
      </c>
      <c r="O71" s="3">
        <v>16</v>
      </c>
      <c r="P71" s="31">
        <v>3.260869565217391</v>
      </c>
    </row>
    <row r="72" spans="1:16" ht="12.75">
      <c r="A72" s="30">
        <v>67</v>
      </c>
      <c r="B72" s="3" t="s">
        <v>54</v>
      </c>
      <c r="C72" s="64">
        <v>25726</v>
      </c>
      <c r="D72" s="3">
        <v>1</v>
      </c>
      <c r="E72" s="5">
        <v>388</v>
      </c>
      <c r="F72" s="5">
        <v>198</v>
      </c>
      <c r="G72" s="5">
        <v>165</v>
      </c>
      <c r="H72" s="5">
        <v>363</v>
      </c>
      <c r="I72" s="65">
        <v>93.55670103092784</v>
      </c>
      <c r="J72" s="31">
        <v>3.3344788087056116</v>
      </c>
      <c r="K72" s="46"/>
      <c r="L72" s="43">
        <v>2</v>
      </c>
      <c r="M72" s="5">
        <v>359</v>
      </c>
      <c r="N72" s="3">
        <v>3</v>
      </c>
      <c r="O72" s="3">
        <v>1</v>
      </c>
      <c r="P72" s="31">
        <v>1.1019283746556474</v>
      </c>
    </row>
    <row r="73" spans="1:16" ht="12.75">
      <c r="A73" s="30">
        <v>68</v>
      </c>
      <c r="B73" s="3" t="s">
        <v>55</v>
      </c>
      <c r="C73" s="64">
        <v>25726</v>
      </c>
      <c r="D73" s="3">
        <v>1</v>
      </c>
      <c r="E73" s="5">
        <v>245</v>
      </c>
      <c r="F73" s="5">
        <v>106</v>
      </c>
      <c r="G73" s="5">
        <v>113</v>
      </c>
      <c r="H73" s="5">
        <v>219</v>
      </c>
      <c r="I73" s="65">
        <v>89.38775510204081</v>
      </c>
      <c r="J73" s="31">
        <v>-0.8220351077494001</v>
      </c>
      <c r="K73" s="46"/>
      <c r="L73" s="43">
        <v>2</v>
      </c>
      <c r="M73" s="5">
        <v>216</v>
      </c>
      <c r="N73" s="3">
        <v>3</v>
      </c>
      <c r="O73" s="3">
        <v>0</v>
      </c>
      <c r="P73" s="31">
        <v>1.36986301369863</v>
      </c>
    </row>
    <row r="74" spans="1:16" ht="12.75">
      <c r="A74" s="30">
        <v>69</v>
      </c>
      <c r="B74" s="3" t="s">
        <v>56</v>
      </c>
      <c r="C74" s="64">
        <v>25726</v>
      </c>
      <c r="D74" s="3">
        <v>1</v>
      </c>
      <c r="E74" s="5">
        <v>493</v>
      </c>
      <c r="F74" s="5">
        <v>242</v>
      </c>
      <c r="G74" s="5">
        <v>221</v>
      </c>
      <c r="H74" s="5">
        <v>463</v>
      </c>
      <c r="I74" s="65">
        <v>93.91480730223124</v>
      </c>
      <c r="J74" s="31">
        <v>1.4246887251561446</v>
      </c>
      <c r="K74" s="46"/>
      <c r="L74" s="43">
        <v>2</v>
      </c>
      <c r="M74" s="5">
        <v>452</v>
      </c>
      <c r="N74" s="3">
        <v>9</v>
      </c>
      <c r="O74" s="3">
        <v>2</v>
      </c>
      <c r="P74" s="31">
        <v>2.375809935205184</v>
      </c>
    </row>
    <row r="75" spans="1:16" ht="12.75">
      <c r="A75" s="30">
        <v>70</v>
      </c>
      <c r="B75" s="3" t="s">
        <v>57</v>
      </c>
      <c r="C75" s="64">
        <v>25726</v>
      </c>
      <c r="D75" s="3">
        <v>1</v>
      </c>
      <c r="E75" s="5">
        <v>200</v>
      </c>
      <c r="F75" s="5">
        <v>87</v>
      </c>
      <c r="G75" s="5">
        <v>77</v>
      </c>
      <c r="H75" s="5">
        <v>164</v>
      </c>
      <c r="I75" s="65">
        <v>82</v>
      </c>
      <c r="J75" s="31">
        <v>-0.43902439024390105</v>
      </c>
      <c r="K75" s="46"/>
      <c r="L75" s="43">
        <v>1</v>
      </c>
      <c r="M75" s="5">
        <v>132</v>
      </c>
      <c r="N75" s="3">
        <v>30</v>
      </c>
      <c r="O75" s="3">
        <v>2</v>
      </c>
      <c r="P75" s="31">
        <v>19.51219512195122</v>
      </c>
    </row>
    <row r="76" spans="1:16" ht="12.75">
      <c r="A76" s="30">
        <v>71</v>
      </c>
      <c r="B76" s="3" t="s">
        <v>58</v>
      </c>
      <c r="C76" s="64">
        <v>25726</v>
      </c>
      <c r="D76" s="3">
        <v>3</v>
      </c>
      <c r="E76" s="5">
        <v>1211</v>
      </c>
      <c r="F76" s="5">
        <v>583</v>
      </c>
      <c r="G76" s="5">
        <v>550</v>
      </c>
      <c r="H76" s="5">
        <v>1133</v>
      </c>
      <c r="I76" s="65">
        <v>93.55904211395541</v>
      </c>
      <c r="J76" s="31">
        <v>1.5306984469934974</v>
      </c>
      <c r="K76" s="46"/>
      <c r="L76" s="43">
        <v>2</v>
      </c>
      <c r="M76" s="5">
        <v>1103</v>
      </c>
      <c r="N76" s="3">
        <v>18</v>
      </c>
      <c r="O76" s="3">
        <v>12</v>
      </c>
      <c r="P76" s="31">
        <v>2.64783759929391</v>
      </c>
    </row>
    <row r="77" spans="1:16" ht="12.75">
      <c r="A77" s="30">
        <v>72</v>
      </c>
      <c r="B77" s="3" t="s">
        <v>59</v>
      </c>
      <c r="C77" s="64">
        <v>25726</v>
      </c>
      <c r="D77" s="3">
        <v>2</v>
      </c>
      <c r="E77" s="5">
        <v>874</v>
      </c>
      <c r="F77" s="5">
        <v>432</v>
      </c>
      <c r="G77" s="5">
        <v>386</v>
      </c>
      <c r="H77" s="5">
        <v>818</v>
      </c>
      <c r="I77" s="65">
        <v>93.59267734553775</v>
      </c>
      <c r="J77" s="31">
        <v>1.5829921155135338</v>
      </c>
      <c r="K77" s="46"/>
      <c r="L77" s="43">
        <v>2</v>
      </c>
      <c r="M77" s="5">
        <v>800</v>
      </c>
      <c r="N77" s="3">
        <v>10</v>
      </c>
      <c r="O77" s="3">
        <v>8</v>
      </c>
      <c r="P77" s="31">
        <v>2.2004889975550124</v>
      </c>
    </row>
    <row r="78" spans="1:16" ht="12.75">
      <c r="A78" s="30">
        <v>73</v>
      </c>
      <c r="B78" s="3" t="s">
        <v>139</v>
      </c>
      <c r="C78" s="64">
        <v>25726</v>
      </c>
      <c r="D78" s="3">
        <v>3</v>
      </c>
      <c r="E78" s="5">
        <v>1906</v>
      </c>
      <c r="F78" s="5">
        <v>869</v>
      </c>
      <c r="G78" s="5">
        <v>913</v>
      </c>
      <c r="H78" s="5">
        <v>1782</v>
      </c>
      <c r="I78" s="65">
        <v>93.49422875131165</v>
      </c>
      <c r="J78" s="31">
        <v>0.870823315926188</v>
      </c>
      <c r="K78" s="46"/>
      <c r="L78" s="43">
        <v>3</v>
      </c>
      <c r="M78" s="5">
        <v>1723</v>
      </c>
      <c r="N78" s="3">
        <v>38</v>
      </c>
      <c r="O78" s="3">
        <v>21</v>
      </c>
      <c r="P78" s="31">
        <v>3.310886644219978</v>
      </c>
    </row>
    <row r="79" spans="1:16" ht="12.75">
      <c r="A79" s="30">
        <v>74</v>
      </c>
      <c r="B79" s="3" t="s">
        <v>60</v>
      </c>
      <c r="C79" s="64">
        <v>25726</v>
      </c>
      <c r="D79" s="3">
        <v>1</v>
      </c>
      <c r="E79" s="5">
        <v>700</v>
      </c>
      <c r="F79" s="5">
        <v>322</v>
      </c>
      <c r="G79" s="5">
        <v>319</v>
      </c>
      <c r="H79" s="5">
        <v>641</v>
      </c>
      <c r="I79" s="65">
        <v>91.57142857142857</v>
      </c>
      <c r="J79" s="31">
        <v>3.376041868579179</v>
      </c>
      <c r="K79" s="46"/>
      <c r="L79" s="43">
        <v>3</v>
      </c>
      <c r="M79" s="5">
        <v>605</v>
      </c>
      <c r="N79" s="3">
        <v>20</v>
      </c>
      <c r="O79" s="3">
        <v>16</v>
      </c>
      <c r="P79" s="31">
        <v>5.61622464898596</v>
      </c>
    </row>
    <row r="80" spans="1:16" s="54" customFormat="1" ht="13.5" thickBot="1">
      <c r="A80" s="32"/>
      <c r="B80" s="33" t="s">
        <v>63</v>
      </c>
      <c r="C80" s="33"/>
      <c r="D80" s="23">
        <v>161</v>
      </c>
      <c r="E80" s="42">
        <v>77298</v>
      </c>
      <c r="F80" s="42">
        <v>35740</v>
      </c>
      <c r="G80" s="42">
        <v>35307</v>
      </c>
      <c r="H80" s="42">
        <v>71047</v>
      </c>
      <c r="I80" s="34">
        <v>91.913115475174</v>
      </c>
      <c r="J80" s="52">
        <v>1.8818394402650256</v>
      </c>
      <c r="K80" s="53"/>
      <c r="L80" s="70">
        <v>172</v>
      </c>
      <c r="M80" s="61">
        <v>67976</v>
      </c>
      <c r="N80" s="61">
        <v>1969</v>
      </c>
      <c r="O80" s="61">
        <v>1102</v>
      </c>
      <c r="P80" s="52">
        <v>4.3224907455627966</v>
      </c>
    </row>
  </sheetData>
  <sheetProtection/>
  <mergeCells count="1">
    <mergeCell ref="A2:P2"/>
  </mergeCells>
  <printOptions horizontalCentered="1" verticalCentered="1"/>
  <pageMargins left="0.2362204724409449" right="0.2362204724409449" top="0.5905511811023623" bottom="0.3937007874015748" header="0.15748031496062992" footer="0.15748031496062992"/>
  <pageSetup horizontalDpi="600" verticalDpi="600" orientation="portrait" paperSize="9" scale="70" r:id="rId1"/>
  <headerFooter alignWithMargins="0">
    <oddHeader>&amp;C&amp;"Arial,Grassetto"&amp;12Elezioni generali comunali 1970
elettori, votanti, schede bianche e nulle
La Tavola contiene i dati relativi a tutte le consultazioni elettorali svoltesi nel corso della legislatura&amp;R&amp;"Arial,Corsivo"&amp;UTavola 1.1</oddHeader>
    <oddFooter>&amp;L&amp;"Arial,Corsivo"Fonte: Dip. EELL - Servizio elettorale&amp;C&amp;"Arial,Corsivo"&amp;A&amp;R&amp;"Arial,Corsivo"Elaborazione: Dip. EELL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pane xSplit="2" ySplit="5" topLeftCell="C6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A2" sqref="A2:P2"/>
    </sheetView>
  </sheetViews>
  <sheetFormatPr defaultColWidth="9.140625" defaultRowHeight="12.75"/>
  <cols>
    <col min="1" max="1" width="4.00390625" style="4" bestFit="1" customWidth="1"/>
    <col min="2" max="2" width="28.57421875" style="4" bestFit="1" customWidth="1"/>
    <col min="3" max="3" width="11.00390625" style="6" bestFit="1" customWidth="1"/>
    <col min="4" max="4" width="4.421875" style="6" bestFit="1" customWidth="1"/>
    <col min="5" max="5" width="7.140625" style="7" bestFit="1" customWidth="1"/>
    <col min="6" max="7" width="7.140625" style="6" bestFit="1" customWidth="1"/>
    <col min="8" max="8" width="7.140625" style="7" bestFit="1" customWidth="1"/>
    <col min="9" max="10" width="6.00390625" style="6" bestFit="1" customWidth="1"/>
    <col min="11" max="11" width="2.57421875" style="6" customWidth="1"/>
    <col min="12" max="12" width="4.421875" style="6" bestFit="1" customWidth="1"/>
    <col min="13" max="13" width="7.140625" style="7" bestFit="1" customWidth="1"/>
    <col min="14" max="15" width="6.00390625" style="6" bestFit="1" customWidth="1"/>
    <col min="16" max="16" width="8.140625" style="6" bestFit="1" customWidth="1"/>
    <col min="17" max="16384" width="9.140625" style="6" customWidth="1"/>
  </cols>
  <sheetData>
    <row r="1" ht="12.75">
      <c r="A1" s="4" t="s">
        <v>74</v>
      </c>
    </row>
    <row r="2" spans="1:16" ht="68.25" customHeight="1">
      <c r="A2" s="158" t="s">
        <v>170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ht="12.75">
      <c r="A3" s="4" t="s">
        <v>67</v>
      </c>
    </row>
    <row r="4" ht="13.5" thickBot="1">
      <c r="A4" s="4" t="s">
        <v>68</v>
      </c>
    </row>
    <row r="5" spans="1:16" s="1" customFormat="1" ht="113.25" customHeight="1">
      <c r="A5" s="24" t="s">
        <v>117</v>
      </c>
      <c r="B5" s="49" t="s">
        <v>118</v>
      </c>
      <c r="C5" s="25" t="s">
        <v>119</v>
      </c>
      <c r="D5" s="25" t="s">
        <v>120</v>
      </c>
      <c r="E5" s="68" t="s">
        <v>61</v>
      </c>
      <c r="F5" s="26" t="s">
        <v>121</v>
      </c>
      <c r="G5" s="26" t="s">
        <v>122</v>
      </c>
      <c r="H5" s="27" t="s">
        <v>63</v>
      </c>
      <c r="I5" s="28" t="s">
        <v>62</v>
      </c>
      <c r="J5" s="29" t="s">
        <v>64</v>
      </c>
      <c r="K5" s="44"/>
      <c r="L5" s="36" t="s">
        <v>116</v>
      </c>
      <c r="M5" s="21" t="s">
        <v>123</v>
      </c>
      <c r="N5" s="22" t="s">
        <v>124</v>
      </c>
      <c r="O5" s="22" t="s">
        <v>125</v>
      </c>
      <c r="P5" s="29" t="s">
        <v>140</v>
      </c>
    </row>
    <row r="6" spans="1:16" ht="12.75">
      <c r="A6" s="30">
        <v>1</v>
      </c>
      <c r="B6" s="3" t="s">
        <v>0</v>
      </c>
      <c r="C6" s="64">
        <v>27560</v>
      </c>
      <c r="D6" s="3">
        <v>1</v>
      </c>
      <c r="E6" s="5">
        <v>261</v>
      </c>
      <c r="F6" s="3">
        <v>125</v>
      </c>
      <c r="G6" s="3">
        <v>118</v>
      </c>
      <c r="H6" s="5">
        <v>243</v>
      </c>
      <c r="I6" s="65">
        <v>93.10344827586206</v>
      </c>
      <c r="J6" s="31">
        <v>6.94427872568906</v>
      </c>
      <c r="K6" s="46"/>
      <c r="L6" s="43">
        <v>2</v>
      </c>
      <c r="M6" s="5">
        <v>240</v>
      </c>
      <c r="N6" s="3">
        <v>3</v>
      </c>
      <c r="O6" s="3">
        <v>0</v>
      </c>
      <c r="P6" s="31">
        <v>1.2345679012345678</v>
      </c>
    </row>
    <row r="7" spans="1:16" ht="12.75">
      <c r="A7" s="30">
        <v>2</v>
      </c>
      <c r="B7" s="3" t="s">
        <v>131</v>
      </c>
      <c r="C7" s="64">
        <v>27560</v>
      </c>
      <c r="D7" s="3">
        <v>1</v>
      </c>
      <c r="E7" s="5">
        <v>450</v>
      </c>
      <c r="F7" s="3">
        <v>204</v>
      </c>
      <c r="G7" s="3">
        <v>186</v>
      </c>
      <c r="H7" s="5">
        <v>390</v>
      </c>
      <c r="I7" s="65">
        <v>86.66666666666667</v>
      </c>
      <c r="J7" s="31">
        <v>-0.4730229120472984</v>
      </c>
      <c r="K7" s="46"/>
      <c r="L7" s="43">
        <v>2</v>
      </c>
      <c r="M7" s="5">
        <v>365</v>
      </c>
      <c r="N7" s="3">
        <v>5</v>
      </c>
      <c r="O7" s="3">
        <v>20</v>
      </c>
      <c r="P7" s="31">
        <v>6.41025641025641</v>
      </c>
    </row>
    <row r="8" spans="1:16" ht="12.75">
      <c r="A8" s="30">
        <v>3</v>
      </c>
      <c r="B8" s="3" t="s">
        <v>1</v>
      </c>
      <c r="C8" s="64">
        <v>27560</v>
      </c>
      <c r="D8" s="3">
        <v>49</v>
      </c>
      <c r="E8" s="5">
        <v>29019</v>
      </c>
      <c r="F8" s="3">
        <v>13071</v>
      </c>
      <c r="G8" s="3">
        <v>13661</v>
      </c>
      <c r="H8" s="5">
        <v>26732</v>
      </c>
      <c r="I8" s="65">
        <v>92.11895654571143</v>
      </c>
      <c r="J8" s="31">
        <v>-1.5605733891782023</v>
      </c>
      <c r="K8" s="46"/>
      <c r="L8" s="43">
        <v>9</v>
      </c>
      <c r="M8" s="5">
        <v>25818</v>
      </c>
      <c r="N8" s="3">
        <v>408</v>
      </c>
      <c r="O8" s="3">
        <v>506</v>
      </c>
      <c r="P8" s="31">
        <v>3.419123148286698</v>
      </c>
    </row>
    <row r="9" spans="1:16" ht="14.25">
      <c r="A9" s="30">
        <v>4</v>
      </c>
      <c r="B9" s="3" t="s">
        <v>144</v>
      </c>
      <c r="C9" s="64">
        <v>27560</v>
      </c>
      <c r="D9" s="3">
        <v>2</v>
      </c>
      <c r="E9" s="5">
        <v>995</v>
      </c>
      <c r="F9" s="3">
        <v>420</v>
      </c>
      <c r="G9" s="3">
        <v>418</v>
      </c>
      <c r="H9" s="5">
        <v>838</v>
      </c>
      <c r="I9" s="65">
        <v>84.22110552763819</v>
      </c>
      <c r="J9" s="31">
        <v>0.9988833054159585</v>
      </c>
      <c r="K9" s="46"/>
      <c r="L9" s="43">
        <v>3</v>
      </c>
      <c r="M9" s="5">
        <v>820</v>
      </c>
      <c r="N9" s="3">
        <v>11</v>
      </c>
      <c r="O9" s="3">
        <v>7</v>
      </c>
      <c r="P9" s="31">
        <v>2.1479713603818613</v>
      </c>
    </row>
    <row r="10" spans="1:16" ht="12.75">
      <c r="A10" s="30">
        <v>5</v>
      </c>
      <c r="B10" s="3" t="s">
        <v>3</v>
      </c>
      <c r="C10" s="64">
        <v>27560</v>
      </c>
      <c r="D10" s="3">
        <v>1</v>
      </c>
      <c r="E10" s="5">
        <v>595</v>
      </c>
      <c r="F10" s="3">
        <v>279</v>
      </c>
      <c r="G10" s="3">
        <v>259</v>
      </c>
      <c r="H10" s="5">
        <v>538</v>
      </c>
      <c r="I10" s="65">
        <v>90.4201680672269</v>
      </c>
      <c r="J10" s="31">
        <v>-3.6564869850379154</v>
      </c>
      <c r="K10" s="46"/>
      <c r="L10" s="43">
        <v>2</v>
      </c>
      <c r="M10" s="5">
        <v>532</v>
      </c>
      <c r="N10" s="3">
        <v>5</v>
      </c>
      <c r="O10" s="3">
        <v>1</v>
      </c>
      <c r="P10" s="31">
        <v>1.1152416356877324</v>
      </c>
    </row>
    <row r="11" spans="1:16" ht="12.75">
      <c r="A11" s="30">
        <v>6</v>
      </c>
      <c r="B11" s="3" t="s">
        <v>4</v>
      </c>
      <c r="C11" s="64">
        <v>27560</v>
      </c>
      <c r="D11" s="3">
        <v>1</v>
      </c>
      <c r="E11" s="5">
        <v>276</v>
      </c>
      <c r="F11" s="3">
        <v>140</v>
      </c>
      <c r="G11" s="3">
        <v>114</v>
      </c>
      <c r="H11" s="5">
        <v>254</v>
      </c>
      <c r="I11" s="65">
        <v>92.02898550724638</v>
      </c>
      <c r="J11" s="31">
        <v>6.671842650103514</v>
      </c>
      <c r="K11" s="46"/>
      <c r="L11" s="43">
        <v>3</v>
      </c>
      <c r="M11" s="5">
        <v>243</v>
      </c>
      <c r="N11" s="3">
        <v>3</v>
      </c>
      <c r="O11" s="3">
        <v>8</v>
      </c>
      <c r="P11" s="31">
        <v>4.330708661417323</v>
      </c>
    </row>
    <row r="12" spans="1:16" ht="12.75">
      <c r="A12" s="30">
        <v>7</v>
      </c>
      <c r="B12" s="3" t="s">
        <v>5</v>
      </c>
      <c r="C12" s="64">
        <v>27560</v>
      </c>
      <c r="D12" s="3">
        <v>2</v>
      </c>
      <c r="E12" s="5">
        <v>888</v>
      </c>
      <c r="F12" s="3">
        <v>405</v>
      </c>
      <c r="G12" s="3">
        <v>396</v>
      </c>
      <c r="H12" s="5">
        <v>801</v>
      </c>
      <c r="I12" s="65">
        <v>90.20270270270271</v>
      </c>
      <c r="J12" s="31">
        <v>0.04474401497488145</v>
      </c>
      <c r="K12" s="46"/>
      <c r="L12" s="43">
        <v>2</v>
      </c>
      <c r="M12" s="5">
        <v>761</v>
      </c>
      <c r="N12" s="3">
        <v>33</v>
      </c>
      <c r="O12" s="3">
        <v>7</v>
      </c>
      <c r="P12" s="31">
        <v>4.9937578027465666</v>
      </c>
    </row>
    <row r="13" spans="1:16" ht="12.75">
      <c r="A13" s="30">
        <v>8</v>
      </c>
      <c r="B13" s="3" t="s">
        <v>6</v>
      </c>
      <c r="C13" s="64">
        <v>27560</v>
      </c>
      <c r="D13" s="3">
        <v>2</v>
      </c>
      <c r="E13" s="5">
        <v>967</v>
      </c>
      <c r="F13" s="3">
        <v>448</v>
      </c>
      <c r="G13" s="3">
        <v>439</v>
      </c>
      <c r="H13" s="5">
        <v>887</v>
      </c>
      <c r="I13" s="65">
        <v>91.72699069286453</v>
      </c>
      <c r="J13" s="31">
        <v>2.046139629034741</v>
      </c>
      <c r="K13" s="46"/>
      <c r="L13" s="43">
        <v>2</v>
      </c>
      <c r="M13" s="5">
        <v>868</v>
      </c>
      <c r="N13" s="3">
        <v>10</v>
      </c>
      <c r="O13" s="3">
        <v>9</v>
      </c>
      <c r="P13" s="31">
        <v>2.142051860202931</v>
      </c>
    </row>
    <row r="14" spans="1:16" ht="12.75">
      <c r="A14" s="30">
        <v>9</v>
      </c>
      <c r="B14" s="3" t="s">
        <v>7</v>
      </c>
      <c r="C14" s="64">
        <v>27560</v>
      </c>
      <c r="D14" s="3">
        <v>1</v>
      </c>
      <c r="E14" s="5">
        <v>131</v>
      </c>
      <c r="F14" s="3">
        <v>57</v>
      </c>
      <c r="G14" s="3">
        <v>62</v>
      </c>
      <c r="H14" s="5">
        <v>119</v>
      </c>
      <c r="I14" s="65">
        <v>90.83969465648855</v>
      </c>
      <c r="J14" s="31">
        <v>-2.129055343511453</v>
      </c>
      <c r="K14" s="46"/>
      <c r="L14" s="43">
        <v>2</v>
      </c>
      <c r="M14" s="5">
        <v>105</v>
      </c>
      <c r="N14" s="3">
        <v>5</v>
      </c>
      <c r="O14" s="3">
        <v>9</v>
      </c>
      <c r="P14" s="31">
        <v>11.76470588235294</v>
      </c>
    </row>
    <row r="15" spans="1:16" ht="12.75">
      <c r="A15" s="30">
        <v>10</v>
      </c>
      <c r="B15" s="3" t="s">
        <v>8</v>
      </c>
      <c r="C15" s="64">
        <v>27560</v>
      </c>
      <c r="D15" s="3">
        <v>1</v>
      </c>
      <c r="E15" s="5">
        <v>186</v>
      </c>
      <c r="F15" s="3">
        <v>90</v>
      </c>
      <c r="G15" s="3">
        <v>78</v>
      </c>
      <c r="H15" s="5">
        <v>168</v>
      </c>
      <c r="I15" s="65">
        <v>90.3225806451613</v>
      </c>
      <c r="J15" s="31">
        <v>-4.242636746143049</v>
      </c>
      <c r="K15" s="46"/>
      <c r="L15" s="43">
        <v>2</v>
      </c>
      <c r="M15" s="5">
        <v>167</v>
      </c>
      <c r="N15" s="3">
        <v>0</v>
      </c>
      <c r="O15" s="3">
        <v>1</v>
      </c>
      <c r="P15" s="31">
        <v>0.5952380952380952</v>
      </c>
    </row>
    <row r="16" spans="1:16" ht="12.75">
      <c r="A16" s="30">
        <v>11</v>
      </c>
      <c r="B16" s="3" t="s">
        <v>9</v>
      </c>
      <c r="C16" s="64">
        <v>27560</v>
      </c>
      <c r="D16" s="3">
        <v>1</v>
      </c>
      <c r="E16" s="5">
        <v>405</v>
      </c>
      <c r="F16" s="3">
        <v>198</v>
      </c>
      <c r="G16" s="3">
        <v>175</v>
      </c>
      <c r="H16" s="5">
        <v>373</v>
      </c>
      <c r="I16" s="65">
        <v>92.09876543209876</v>
      </c>
      <c r="J16" s="31">
        <v>2.4852388620504513</v>
      </c>
      <c r="K16" s="46"/>
      <c r="L16" s="43">
        <v>2</v>
      </c>
      <c r="M16" s="5">
        <v>360</v>
      </c>
      <c r="N16" s="3">
        <v>9</v>
      </c>
      <c r="O16" s="3">
        <v>4</v>
      </c>
      <c r="P16" s="31">
        <v>3.485254691689008</v>
      </c>
    </row>
    <row r="17" spans="1:16" ht="12.75">
      <c r="A17" s="30">
        <v>12</v>
      </c>
      <c r="B17" s="3" t="s">
        <v>10</v>
      </c>
      <c r="C17" s="64">
        <v>27560</v>
      </c>
      <c r="D17" s="3">
        <v>2</v>
      </c>
      <c r="E17" s="5">
        <v>817</v>
      </c>
      <c r="F17" s="3">
        <v>358</v>
      </c>
      <c r="G17" s="3">
        <v>355</v>
      </c>
      <c r="H17" s="5">
        <v>713</v>
      </c>
      <c r="I17" s="65">
        <v>87.27050183598531</v>
      </c>
      <c r="J17" s="31">
        <v>14.519859162463462</v>
      </c>
      <c r="K17" s="46"/>
      <c r="L17" s="43">
        <v>3</v>
      </c>
      <c r="M17" s="5">
        <v>684</v>
      </c>
      <c r="N17" s="3">
        <v>11</v>
      </c>
      <c r="O17" s="3">
        <v>18</v>
      </c>
      <c r="P17" s="31">
        <v>4.067321178120617</v>
      </c>
    </row>
    <row r="18" spans="1:16" ht="12.75">
      <c r="A18" s="30">
        <v>13</v>
      </c>
      <c r="B18" s="3" t="s">
        <v>11</v>
      </c>
      <c r="C18" s="64">
        <v>27560</v>
      </c>
      <c r="D18" s="3">
        <v>1</v>
      </c>
      <c r="E18" s="5">
        <v>562</v>
      </c>
      <c r="F18" s="3">
        <v>279</v>
      </c>
      <c r="G18" s="3">
        <v>233</v>
      </c>
      <c r="H18" s="5">
        <v>512</v>
      </c>
      <c r="I18" s="65">
        <v>91.1032028469751</v>
      </c>
      <c r="J18" s="31">
        <v>1.0669709629171251</v>
      </c>
      <c r="K18" s="46"/>
      <c r="L18" s="43">
        <v>2</v>
      </c>
      <c r="M18" s="5">
        <v>500</v>
      </c>
      <c r="N18" s="3">
        <v>6</v>
      </c>
      <c r="O18" s="3">
        <v>6</v>
      </c>
      <c r="P18" s="31">
        <v>2.34375</v>
      </c>
    </row>
    <row r="19" spans="1:16" ht="12.75">
      <c r="A19" s="30">
        <v>14</v>
      </c>
      <c r="B19" s="3" t="s">
        <v>12</v>
      </c>
      <c r="C19" s="64">
        <v>27560</v>
      </c>
      <c r="D19" s="3">
        <v>1</v>
      </c>
      <c r="E19" s="5">
        <v>469</v>
      </c>
      <c r="F19" s="3">
        <v>205</v>
      </c>
      <c r="G19" s="3">
        <v>219</v>
      </c>
      <c r="H19" s="5">
        <v>424</v>
      </c>
      <c r="I19" s="65">
        <v>90.4051172707889</v>
      </c>
      <c r="J19" s="31">
        <v>0.8435306319580036</v>
      </c>
      <c r="K19" s="46"/>
      <c r="L19" s="43">
        <v>2</v>
      </c>
      <c r="M19" s="5">
        <v>413</v>
      </c>
      <c r="N19" s="3">
        <v>10</v>
      </c>
      <c r="O19" s="3">
        <v>1</v>
      </c>
      <c r="P19" s="31">
        <v>2.5943396226415096</v>
      </c>
    </row>
    <row r="20" spans="1:16" ht="12.75">
      <c r="A20" s="30">
        <v>15</v>
      </c>
      <c r="B20" s="3" t="s">
        <v>13</v>
      </c>
      <c r="C20" s="64">
        <v>27560</v>
      </c>
      <c r="D20" s="3">
        <v>1</v>
      </c>
      <c r="E20" s="5">
        <v>733</v>
      </c>
      <c r="F20" s="3">
        <v>353</v>
      </c>
      <c r="G20" s="3">
        <v>321</v>
      </c>
      <c r="H20" s="5">
        <v>674</v>
      </c>
      <c r="I20" s="65">
        <v>91.95088676671215</v>
      </c>
      <c r="J20" s="31">
        <v>-1.5519380920449208</v>
      </c>
      <c r="K20" s="46"/>
      <c r="L20" s="43">
        <v>2</v>
      </c>
      <c r="M20" s="5">
        <v>646</v>
      </c>
      <c r="N20" s="3">
        <v>20</v>
      </c>
      <c r="O20" s="3">
        <v>8</v>
      </c>
      <c r="P20" s="31">
        <v>4.154302670623145</v>
      </c>
    </row>
    <row r="21" spans="1:16" ht="12.75">
      <c r="A21" s="30">
        <v>16</v>
      </c>
      <c r="B21" s="3" t="s">
        <v>14</v>
      </c>
      <c r="C21" s="64">
        <v>27560</v>
      </c>
      <c r="D21" s="3">
        <v>1</v>
      </c>
      <c r="E21" s="5">
        <v>115</v>
      </c>
      <c r="F21" s="3">
        <v>59</v>
      </c>
      <c r="G21" s="3">
        <v>46</v>
      </c>
      <c r="H21" s="5">
        <v>105</v>
      </c>
      <c r="I21" s="65">
        <v>91.30434782608695</v>
      </c>
      <c r="J21" s="31">
        <v>-2.3893458676067354</v>
      </c>
      <c r="K21" s="46"/>
      <c r="L21" s="43">
        <v>2</v>
      </c>
      <c r="M21" s="5">
        <v>97</v>
      </c>
      <c r="N21" s="3">
        <v>2</v>
      </c>
      <c r="O21" s="3">
        <v>6</v>
      </c>
      <c r="P21" s="31">
        <v>7.6190476190476195</v>
      </c>
    </row>
    <row r="22" spans="1:16" ht="12.75">
      <c r="A22" s="30">
        <v>17</v>
      </c>
      <c r="B22" s="3" t="s">
        <v>15</v>
      </c>
      <c r="C22" s="64">
        <v>27560</v>
      </c>
      <c r="D22" s="3">
        <v>1</v>
      </c>
      <c r="E22" s="5">
        <v>535</v>
      </c>
      <c r="F22" s="3">
        <v>259</v>
      </c>
      <c r="G22" s="3">
        <v>231</v>
      </c>
      <c r="H22" s="5">
        <v>490</v>
      </c>
      <c r="I22" s="65">
        <v>91.58878504672897</v>
      </c>
      <c r="J22" s="31">
        <v>0.16021361815754176</v>
      </c>
      <c r="K22" s="46"/>
      <c r="L22" s="43">
        <v>2</v>
      </c>
      <c r="M22" s="5">
        <v>478</v>
      </c>
      <c r="N22" s="3">
        <v>11</v>
      </c>
      <c r="O22" s="3">
        <v>1</v>
      </c>
      <c r="P22" s="31">
        <v>2.4489795918367347</v>
      </c>
    </row>
    <row r="23" spans="1:16" ht="12.75">
      <c r="A23" s="30">
        <v>18</v>
      </c>
      <c r="B23" s="3" t="s">
        <v>16</v>
      </c>
      <c r="C23" s="64">
        <v>27560</v>
      </c>
      <c r="D23" s="3">
        <v>1</v>
      </c>
      <c r="E23" s="5">
        <v>417</v>
      </c>
      <c r="F23" s="3">
        <v>181</v>
      </c>
      <c r="G23" s="3">
        <v>174</v>
      </c>
      <c r="H23" s="5">
        <v>355</v>
      </c>
      <c r="I23" s="65">
        <v>85.13189448441247</v>
      </c>
      <c r="J23" s="31">
        <v>-3.8320694795514925</v>
      </c>
      <c r="K23" s="46"/>
      <c r="L23" s="43">
        <v>2</v>
      </c>
      <c r="M23" s="5">
        <v>288</v>
      </c>
      <c r="N23" s="3">
        <v>48</v>
      </c>
      <c r="O23" s="3">
        <v>19</v>
      </c>
      <c r="P23" s="31">
        <v>18.87323943661972</v>
      </c>
    </row>
    <row r="24" spans="1:16" ht="12.75">
      <c r="A24" s="30">
        <v>19</v>
      </c>
      <c r="B24" s="3" t="s">
        <v>17</v>
      </c>
      <c r="C24" s="64">
        <v>27560</v>
      </c>
      <c r="D24" s="3">
        <v>2</v>
      </c>
      <c r="E24" s="5">
        <v>1161</v>
      </c>
      <c r="F24" s="3">
        <v>570</v>
      </c>
      <c r="G24" s="3">
        <v>519</v>
      </c>
      <c r="H24" s="5">
        <v>1089</v>
      </c>
      <c r="I24" s="65">
        <v>93.7984496124031</v>
      </c>
      <c r="J24" s="31">
        <v>0.9126780693169252</v>
      </c>
      <c r="K24" s="46"/>
      <c r="L24" s="43">
        <v>2</v>
      </c>
      <c r="M24" s="5">
        <v>1049</v>
      </c>
      <c r="N24" s="3">
        <v>21</v>
      </c>
      <c r="O24" s="3">
        <v>19</v>
      </c>
      <c r="P24" s="31">
        <v>3.6730945821854912</v>
      </c>
    </row>
    <row r="25" spans="1:16" ht="12.75">
      <c r="A25" s="30">
        <v>20</v>
      </c>
      <c r="B25" s="3" t="s">
        <v>132</v>
      </c>
      <c r="C25" s="64">
        <v>27560</v>
      </c>
      <c r="D25" s="3">
        <v>4</v>
      </c>
      <c r="E25" s="5">
        <v>3282</v>
      </c>
      <c r="F25" s="3">
        <v>1482</v>
      </c>
      <c r="G25" s="3">
        <v>1504</v>
      </c>
      <c r="H25" s="5">
        <v>2986</v>
      </c>
      <c r="I25" s="65">
        <v>90.98110907982937</v>
      </c>
      <c r="J25" s="31">
        <v>1.178709644402403</v>
      </c>
      <c r="K25" s="46"/>
      <c r="L25" s="43">
        <v>4</v>
      </c>
      <c r="M25" s="5">
        <v>2889</v>
      </c>
      <c r="N25" s="3">
        <v>52</v>
      </c>
      <c r="O25" s="3">
        <v>45</v>
      </c>
      <c r="P25" s="31">
        <v>3.2484929671801743</v>
      </c>
    </row>
    <row r="26" spans="1:16" ht="12.75">
      <c r="A26" s="30">
        <v>21</v>
      </c>
      <c r="B26" s="3" t="s">
        <v>18</v>
      </c>
      <c r="C26" s="64">
        <v>27560</v>
      </c>
      <c r="D26" s="3">
        <v>2</v>
      </c>
      <c r="E26" s="5">
        <v>1284</v>
      </c>
      <c r="F26" s="3">
        <v>590</v>
      </c>
      <c r="G26" s="3">
        <v>577</v>
      </c>
      <c r="H26" s="5">
        <v>1167</v>
      </c>
      <c r="I26" s="65">
        <v>90.88785046728972</v>
      </c>
      <c r="J26" s="31">
        <v>-3.504672897196258</v>
      </c>
      <c r="K26" s="46"/>
      <c r="L26" s="43">
        <v>3</v>
      </c>
      <c r="M26" s="5">
        <v>1124</v>
      </c>
      <c r="N26" s="3">
        <v>32</v>
      </c>
      <c r="O26" s="3">
        <v>11</v>
      </c>
      <c r="P26" s="31">
        <v>3.6846615252784916</v>
      </c>
    </row>
    <row r="27" spans="1:16" ht="12.75">
      <c r="A27" s="30">
        <v>22</v>
      </c>
      <c r="B27" s="3" t="s">
        <v>19</v>
      </c>
      <c r="C27" s="64">
        <v>27560</v>
      </c>
      <c r="D27" s="3">
        <v>3</v>
      </c>
      <c r="E27" s="5">
        <v>1846</v>
      </c>
      <c r="F27" s="3">
        <v>855</v>
      </c>
      <c r="G27" s="3">
        <v>761</v>
      </c>
      <c r="H27" s="5">
        <v>1616</v>
      </c>
      <c r="I27" s="65">
        <v>87.54062838569881</v>
      </c>
      <c r="J27" s="31">
        <v>-3.0822785131625494</v>
      </c>
      <c r="K27" s="46"/>
      <c r="L27" s="43">
        <v>3</v>
      </c>
      <c r="M27" s="5">
        <v>1538</v>
      </c>
      <c r="N27" s="3">
        <v>38</v>
      </c>
      <c r="O27" s="3">
        <v>40</v>
      </c>
      <c r="P27" s="31">
        <v>4.826732673267327</v>
      </c>
    </row>
    <row r="28" spans="1:16" ht="12.75">
      <c r="A28" s="30">
        <v>23</v>
      </c>
      <c r="B28" s="3" t="s">
        <v>20</v>
      </c>
      <c r="C28" s="64">
        <v>27560</v>
      </c>
      <c r="D28" s="3">
        <v>3</v>
      </c>
      <c r="E28" s="5">
        <v>1802</v>
      </c>
      <c r="F28" s="3">
        <v>848</v>
      </c>
      <c r="G28" s="3">
        <v>799</v>
      </c>
      <c r="H28" s="5">
        <v>1647</v>
      </c>
      <c r="I28" s="65">
        <v>91.3984461709212</v>
      </c>
      <c r="J28" s="31">
        <v>1.048705238278714</v>
      </c>
      <c r="K28" s="46"/>
      <c r="L28" s="43">
        <v>2</v>
      </c>
      <c r="M28" s="5">
        <v>1599</v>
      </c>
      <c r="N28" s="3">
        <v>31</v>
      </c>
      <c r="O28" s="3">
        <v>17</v>
      </c>
      <c r="P28" s="31">
        <v>2.914389799635701</v>
      </c>
    </row>
    <row r="29" spans="1:16" ht="12.75">
      <c r="A29" s="30">
        <v>24</v>
      </c>
      <c r="B29" s="3" t="s">
        <v>21</v>
      </c>
      <c r="C29" s="64">
        <v>27560</v>
      </c>
      <c r="D29" s="3">
        <v>1</v>
      </c>
      <c r="E29" s="5">
        <v>374</v>
      </c>
      <c r="F29" s="3">
        <v>165</v>
      </c>
      <c r="G29" s="3">
        <v>153</v>
      </c>
      <c r="H29" s="5">
        <v>318</v>
      </c>
      <c r="I29" s="65">
        <v>85.02673796791444</v>
      </c>
      <c r="J29" s="31">
        <v>-8.343427777941912</v>
      </c>
      <c r="K29" s="46"/>
      <c r="L29" s="43">
        <v>3</v>
      </c>
      <c r="M29" s="5">
        <v>306</v>
      </c>
      <c r="N29" s="3">
        <v>7</v>
      </c>
      <c r="O29" s="3">
        <v>5</v>
      </c>
      <c r="P29" s="31">
        <v>3.7735849056603774</v>
      </c>
    </row>
    <row r="30" spans="1:16" ht="12.75">
      <c r="A30" s="30">
        <v>25</v>
      </c>
      <c r="B30" s="3" t="s">
        <v>22</v>
      </c>
      <c r="C30" s="64">
        <v>27560</v>
      </c>
      <c r="D30" s="3">
        <v>1</v>
      </c>
      <c r="E30" s="5">
        <v>167</v>
      </c>
      <c r="F30" s="3">
        <v>87</v>
      </c>
      <c r="G30" s="3">
        <v>70</v>
      </c>
      <c r="H30" s="5">
        <v>157</v>
      </c>
      <c r="I30" s="65">
        <v>94.0119760479042</v>
      </c>
      <c r="J30" s="31">
        <v>0.67864271457087</v>
      </c>
      <c r="K30" s="46"/>
      <c r="L30" s="43">
        <v>2</v>
      </c>
      <c r="M30" s="5">
        <v>151</v>
      </c>
      <c r="N30" s="3">
        <v>4</v>
      </c>
      <c r="O30" s="3">
        <v>2</v>
      </c>
      <c r="P30" s="31">
        <v>3.821656050955414</v>
      </c>
    </row>
    <row r="31" spans="1:16" ht="12.75">
      <c r="A31" s="30">
        <v>26</v>
      </c>
      <c r="B31" s="3" t="s">
        <v>23</v>
      </c>
      <c r="C31" s="64">
        <v>27560</v>
      </c>
      <c r="D31" s="3">
        <v>1</v>
      </c>
      <c r="E31" s="5">
        <v>391</v>
      </c>
      <c r="F31" s="3">
        <v>171</v>
      </c>
      <c r="G31" s="3">
        <v>150</v>
      </c>
      <c r="H31" s="5">
        <v>321</v>
      </c>
      <c r="I31" s="65">
        <v>82.09718670076727</v>
      </c>
      <c r="J31" s="31">
        <v>-9.77473448149874</v>
      </c>
      <c r="K31" s="46"/>
      <c r="L31" s="43">
        <v>2</v>
      </c>
      <c r="M31" s="5">
        <v>276</v>
      </c>
      <c r="N31" s="3">
        <v>32</v>
      </c>
      <c r="O31" s="3">
        <v>13</v>
      </c>
      <c r="P31" s="31">
        <v>14.018691588785046</v>
      </c>
    </row>
    <row r="32" spans="1:16" ht="12.75">
      <c r="A32" s="30">
        <v>27</v>
      </c>
      <c r="B32" s="3" t="s">
        <v>133</v>
      </c>
      <c r="C32" s="64">
        <v>27560</v>
      </c>
      <c r="D32" s="3">
        <v>2</v>
      </c>
      <c r="E32" s="5">
        <v>1122</v>
      </c>
      <c r="F32" s="3">
        <v>541</v>
      </c>
      <c r="G32" s="3">
        <v>492</v>
      </c>
      <c r="H32" s="5">
        <v>1033</v>
      </c>
      <c r="I32" s="65">
        <v>92.06773618538324</v>
      </c>
      <c r="J32" s="31">
        <v>1.0767451943922453</v>
      </c>
      <c r="K32" s="46"/>
      <c r="L32" s="43">
        <v>3</v>
      </c>
      <c r="M32" s="5">
        <v>992</v>
      </c>
      <c r="N32" s="3">
        <v>37</v>
      </c>
      <c r="O32" s="3">
        <v>4</v>
      </c>
      <c r="P32" s="31">
        <v>3.969022265246854</v>
      </c>
    </row>
    <row r="33" spans="1:16" ht="12.75">
      <c r="A33" s="30">
        <v>28</v>
      </c>
      <c r="B33" s="3" t="s">
        <v>24</v>
      </c>
      <c r="C33" s="64">
        <v>27560</v>
      </c>
      <c r="D33" s="3">
        <v>1</v>
      </c>
      <c r="E33" s="5">
        <v>438</v>
      </c>
      <c r="F33" s="3">
        <v>180</v>
      </c>
      <c r="G33" s="3">
        <v>173</v>
      </c>
      <c r="H33" s="5">
        <v>353</v>
      </c>
      <c r="I33" s="65">
        <v>80.59360730593608</v>
      </c>
      <c r="J33" s="31">
        <v>1.1014198059360751</v>
      </c>
      <c r="K33" s="46"/>
      <c r="L33" s="43">
        <v>3</v>
      </c>
      <c r="M33" s="5">
        <v>339</v>
      </c>
      <c r="N33" s="3">
        <v>5</v>
      </c>
      <c r="O33" s="3">
        <v>9</v>
      </c>
      <c r="P33" s="31">
        <v>3.9660056657223794</v>
      </c>
    </row>
    <row r="34" spans="1:16" ht="12.75">
      <c r="A34" s="30">
        <v>29</v>
      </c>
      <c r="B34" s="3" t="s">
        <v>25</v>
      </c>
      <c r="C34" s="64">
        <v>27560</v>
      </c>
      <c r="D34" s="3">
        <v>1</v>
      </c>
      <c r="E34" s="5">
        <v>504</v>
      </c>
      <c r="F34" s="3">
        <v>232</v>
      </c>
      <c r="G34" s="3">
        <v>233</v>
      </c>
      <c r="H34" s="5">
        <v>465</v>
      </c>
      <c r="I34" s="65">
        <v>92.26190476190476</v>
      </c>
      <c r="J34" s="31">
        <v>1.9601806239737272</v>
      </c>
      <c r="K34" s="46"/>
      <c r="L34" s="43">
        <v>2</v>
      </c>
      <c r="M34" s="5">
        <v>457</v>
      </c>
      <c r="N34" s="3">
        <v>5</v>
      </c>
      <c r="O34" s="3">
        <v>3</v>
      </c>
      <c r="P34" s="31">
        <v>1.7204301075268817</v>
      </c>
    </row>
    <row r="35" spans="1:16" ht="12.75">
      <c r="A35" s="30">
        <v>30</v>
      </c>
      <c r="B35" s="3" t="s">
        <v>26</v>
      </c>
      <c r="C35" s="64">
        <v>27560</v>
      </c>
      <c r="D35" s="3">
        <v>1</v>
      </c>
      <c r="E35" s="5">
        <v>681</v>
      </c>
      <c r="F35" s="3">
        <v>314</v>
      </c>
      <c r="G35" s="3">
        <v>302</v>
      </c>
      <c r="H35" s="5">
        <v>616</v>
      </c>
      <c r="I35" s="65">
        <v>90.45521292217327</v>
      </c>
      <c r="J35" s="31">
        <v>-0.37926040204013134</v>
      </c>
      <c r="K35" s="46"/>
      <c r="L35" s="43">
        <v>3</v>
      </c>
      <c r="M35" s="5">
        <v>598</v>
      </c>
      <c r="N35" s="3">
        <v>8</v>
      </c>
      <c r="O35" s="3">
        <v>10</v>
      </c>
      <c r="P35" s="31">
        <v>2.922077922077922</v>
      </c>
    </row>
    <row r="36" spans="1:16" ht="12.75">
      <c r="A36" s="30">
        <v>31</v>
      </c>
      <c r="B36" s="3" t="s">
        <v>27</v>
      </c>
      <c r="C36" s="64">
        <v>27560</v>
      </c>
      <c r="D36" s="3">
        <v>2</v>
      </c>
      <c r="E36" s="5">
        <v>1257</v>
      </c>
      <c r="F36" s="3">
        <v>615</v>
      </c>
      <c r="G36" s="3">
        <v>584</v>
      </c>
      <c r="H36" s="5">
        <v>1199</v>
      </c>
      <c r="I36" s="65">
        <v>95.38583929992045</v>
      </c>
      <c r="J36" s="31">
        <v>-0.18378095324410992</v>
      </c>
      <c r="K36" s="46"/>
      <c r="L36" s="43">
        <v>3</v>
      </c>
      <c r="M36" s="5">
        <v>1181</v>
      </c>
      <c r="N36" s="3">
        <v>8</v>
      </c>
      <c r="O36" s="3">
        <v>10</v>
      </c>
      <c r="P36" s="31">
        <v>1.5012510425354462</v>
      </c>
    </row>
    <row r="37" spans="1:16" ht="12.75">
      <c r="A37" s="30">
        <v>32</v>
      </c>
      <c r="B37" s="3" t="s">
        <v>134</v>
      </c>
      <c r="C37" s="64">
        <v>27560</v>
      </c>
      <c r="D37" s="3">
        <v>1</v>
      </c>
      <c r="E37" s="5">
        <v>201</v>
      </c>
      <c r="F37" s="3">
        <v>101</v>
      </c>
      <c r="G37" s="3">
        <v>88</v>
      </c>
      <c r="H37" s="5">
        <v>189</v>
      </c>
      <c r="I37" s="65">
        <v>94.02985074626865</v>
      </c>
      <c r="J37" s="31">
        <v>0.20269025244148509</v>
      </c>
      <c r="K37" s="46"/>
      <c r="L37" s="43">
        <v>2</v>
      </c>
      <c r="M37" s="5">
        <v>187</v>
      </c>
      <c r="N37" s="3">
        <v>2</v>
      </c>
      <c r="O37" s="3">
        <v>0</v>
      </c>
      <c r="P37" s="31">
        <v>1.0582010582010581</v>
      </c>
    </row>
    <row r="38" spans="1:16" ht="12.75">
      <c r="A38" s="30">
        <v>33</v>
      </c>
      <c r="B38" s="3" t="s">
        <v>28</v>
      </c>
      <c r="C38" s="64">
        <v>27560</v>
      </c>
      <c r="D38" s="3">
        <v>1</v>
      </c>
      <c r="E38" s="5">
        <v>570</v>
      </c>
      <c r="F38" s="3">
        <v>251</v>
      </c>
      <c r="G38" s="3">
        <v>236</v>
      </c>
      <c r="H38" s="5">
        <v>487</v>
      </c>
      <c r="I38" s="65">
        <v>85.43859649122807</v>
      </c>
      <c r="J38" s="31">
        <v>-3.6098774764559494</v>
      </c>
      <c r="K38" s="46"/>
      <c r="L38" s="43">
        <v>4</v>
      </c>
      <c r="M38" s="5">
        <v>462</v>
      </c>
      <c r="N38" s="3">
        <v>9</v>
      </c>
      <c r="O38" s="3">
        <v>16</v>
      </c>
      <c r="P38" s="31">
        <v>5.133470225872689</v>
      </c>
    </row>
    <row r="39" spans="1:16" ht="12.75">
      <c r="A39" s="30">
        <v>34</v>
      </c>
      <c r="B39" s="3" t="s">
        <v>135</v>
      </c>
      <c r="C39" s="64">
        <v>27560</v>
      </c>
      <c r="D39" s="3">
        <v>1</v>
      </c>
      <c r="E39" s="5">
        <v>840</v>
      </c>
      <c r="F39" s="3">
        <v>379</v>
      </c>
      <c r="G39" s="3">
        <v>398</v>
      </c>
      <c r="H39" s="5">
        <v>777</v>
      </c>
      <c r="I39" s="65">
        <v>92.5</v>
      </c>
      <c r="J39" s="31">
        <v>0.2326343381389222</v>
      </c>
      <c r="K39" s="46"/>
      <c r="L39" s="43">
        <v>3</v>
      </c>
      <c r="M39" s="5">
        <v>748</v>
      </c>
      <c r="N39" s="3">
        <v>16</v>
      </c>
      <c r="O39" s="3">
        <v>13</v>
      </c>
      <c r="P39" s="31">
        <v>3.7323037323037322</v>
      </c>
    </row>
    <row r="40" spans="1:16" ht="12.75">
      <c r="A40" s="30">
        <v>35</v>
      </c>
      <c r="B40" s="3" t="s">
        <v>29</v>
      </c>
      <c r="C40" s="64">
        <v>27560</v>
      </c>
      <c r="D40" s="3">
        <v>1</v>
      </c>
      <c r="E40" s="5">
        <v>362</v>
      </c>
      <c r="F40" s="3">
        <v>154</v>
      </c>
      <c r="G40" s="3">
        <v>160</v>
      </c>
      <c r="H40" s="5">
        <v>314</v>
      </c>
      <c r="I40" s="65">
        <v>86.74033149171271</v>
      </c>
      <c r="J40" s="31">
        <v>-4.243275065664335</v>
      </c>
      <c r="K40" s="46"/>
      <c r="L40" s="43">
        <v>2</v>
      </c>
      <c r="M40" s="5">
        <v>278</v>
      </c>
      <c r="N40" s="3">
        <v>27</v>
      </c>
      <c r="O40" s="3">
        <v>9</v>
      </c>
      <c r="P40" s="31">
        <v>11.464968152866243</v>
      </c>
    </row>
    <row r="41" spans="1:16" ht="12.75">
      <c r="A41" s="30">
        <v>36</v>
      </c>
      <c r="B41" s="3" t="s">
        <v>30</v>
      </c>
      <c r="C41" s="64">
        <v>27560</v>
      </c>
      <c r="D41" s="3">
        <v>1</v>
      </c>
      <c r="E41" s="5">
        <v>322</v>
      </c>
      <c r="F41" s="3">
        <v>150</v>
      </c>
      <c r="G41" s="3">
        <v>141</v>
      </c>
      <c r="H41" s="5">
        <v>291</v>
      </c>
      <c r="I41" s="65">
        <v>90.37267080745342</v>
      </c>
      <c r="J41" s="31">
        <v>0.6136346628750999</v>
      </c>
      <c r="K41" s="46"/>
      <c r="L41" s="43">
        <v>3</v>
      </c>
      <c r="M41" s="5">
        <v>273</v>
      </c>
      <c r="N41" s="3">
        <v>2</v>
      </c>
      <c r="O41" s="3">
        <v>16</v>
      </c>
      <c r="P41" s="31">
        <v>6.185567010309279</v>
      </c>
    </row>
    <row r="42" spans="1:16" ht="12.75">
      <c r="A42" s="30">
        <v>37</v>
      </c>
      <c r="B42" s="3" t="s">
        <v>31</v>
      </c>
      <c r="C42" s="64">
        <v>27560</v>
      </c>
      <c r="D42" s="3">
        <v>2</v>
      </c>
      <c r="E42" s="5">
        <v>1063</v>
      </c>
      <c r="F42" s="3">
        <v>504</v>
      </c>
      <c r="G42" s="3">
        <v>477</v>
      </c>
      <c r="H42" s="5">
        <v>981</v>
      </c>
      <c r="I42" s="65">
        <v>92.2859830667921</v>
      </c>
      <c r="J42" s="31">
        <v>-1.8133958151954772</v>
      </c>
      <c r="K42" s="46"/>
      <c r="L42" s="43">
        <v>2</v>
      </c>
      <c r="M42" s="5">
        <v>924</v>
      </c>
      <c r="N42" s="3">
        <v>48</v>
      </c>
      <c r="O42" s="3">
        <v>9</v>
      </c>
      <c r="P42" s="31">
        <v>5.81039755351682</v>
      </c>
    </row>
    <row r="43" spans="1:16" ht="12.75">
      <c r="A43" s="30">
        <v>38</v>
      </c>
      <c r="B43" s="3" t="s">
        <v>136</v>
      </c>
      <c r="C43" s="64">
        <v>27560</v>
      </c>
      <c r="D43" s="3">
        <v>1</v>
      </c>
      <c r="E43" s="5">
        <v>324</v>
      </c>
      <c r="F43" s="3">
        <v>155</v>
      </c>
      <c r="G43" s="3">
        <v>142</v>
      </c>
      <c r="H43" s="5">
        <v>297</v>
      </c>
      <c r="I43" s="65">
        <v>91.66666666666667</v>
      </c>
      <c r="J43" s="31">
        <v>3.787878787878796</v>
      </c>
      <c r="K43" s="46"/>
      <c r="L43" s="43">
        <v>2</v>
      </c>
      <c r="M43" s="5">
        <v>289</v>
      </c>
      <c r="N43" s="3">
        <v>4</v>
      </c>
      <c r="O43" s="3">
        <v>4</v>
      </c>
      <c r="P43" s="31">
        <v>2.6936026936026933</v>
      </c>
    </row>
    <row r="44" spans="1:16" ht="12.75">
      <c r="A44" s="30">
        <v>39</v>
      </c>
      <c r="B44" s="3" t="s">
        <v>127</v>
      </c>
      <c r="C44" s="64">
        <v>27560</v>
      </c>
      <c r="D44" s="3">
        <v>1</v>
      </c>
      <c r="E44" s="5">
        <v>80</v>
      </c>
      <c r="F44" s="3">
        <v>38</v>
      </c>
      <c r="G44" s="3">
        <v>35</v>
      </c>
      <c r="H44" s="5">
        <v>73</v>
      </c>
      <c r="I44" s="65">
        <v>91.25</v>
      </c>
      <c r="J44" s="31">
        <v>3.9082278481012622</v>
      </c>
      <c r="K44" s="46"/>
      <c r="L44" s="43">
        <v>2</v>
      </c>
      <c r="M44" s="5">
        <v>72</v>
      </c>
      <c r="N44" s="3">
        <v>1</v>
      </c>
      <c r="O44" s="3">
        <v>0</v>
      </c>
      <c r="P44" s="31">
        <v>1.36986301369863</v>
      </c>
    </row>
    <row r="45" spans="1:16" ht="14.25">
      <c r="A45" s="30">
        <v>40</v>
      </c>
      <c r="B45" s="3" t="s">
        <v>146</v>
      </c>
      <c r="C45" s="64">
        <v>27560</v>
      </c>
      <c r="D45" s="3">
        <v>2</v>
      </c>
      <c r="E45" s="5">
        <v>1151</v>
      </c>
      <c r="F45" s="3">
        <v>532</v>
      </c>
      <c r="G45" s="3">
        <v>488</v>
      </c>
      <c r="H45" s="5">
        <v>1020</v>
      </c>
      <c r="I45" s="65">
        <v>88.61859252823632</v>
      </c>
      <c r="J45" s="31">
        <v>-1.6717885969905382</v>
      </c>
      <c r="K45" s="46"/>
      <c r="L45" s="43">
        <v>3</v>
      </c>
      <c r="M45" s="5">
        <v>992</v>
      </c>
      <c r="N45" s="3">
        <v>17</v>
      </c>
      <c r="O45" s="3">
        <v>11</v>
      </c>
      <c r="P45" s="31">
        <v>2.7450980392156863</v>
      </c>
    </row>
    <row r="46" spans="1:16" ht="12.75">
      <c r="A46" s="30">
        <v>41</v>
      </c>
      <c r="B46" s="3" t="s">
        <v>138</v>
      </c>
      <c r="C46" s="64">
        <v>27560</v>
      </c>
      <c r="D46" s="3">
        <v>1</v>
      </c>
      <c r="E46" s="5">
        <v>543</v>
      </c>
      <c r="F46" s="3">
        <v>263</v>
      </c>
      <c r="G46" s="3">
        <v>237</v>
      </c>
      <c r="H46" s="5">
        <v>500</v>
      </c>
      <c r="I46" s="65">
        <v>92.08103130755065</v>
      </c>
      <c r="J46" s="31">
        <v>1.966962866486</v>
      </c>
      <c r="K46" s="46"/>
      <c r="L46" s="43">
        <v>3</v>
      </c>
      <c r="M46" s="5">
        <v>476</v>
      </c>
      <c r="N46" s="3">
        <v>14</v>
      </c>
      <c r="O46" s="3">
        <v>10</v>
      </c>
      <c r="P46" s="31">
        <v>4.8</v>
      </c>
    </row>
    <row r="47" spans="1:16" ht="12.75">
      <c r="A47" s="30">
        <v>42</v>
      </c>
      <c r="B47" s="3" t="s">
        <v>32</v>
      </c>
      <c r="C47" s="64">
        <v>27560</v>
      </c>
      <c r="D47" s="3">
        <v>1</v>
      </c>
      <c r="E47" s="5">
        <v>403</v>
      </c>
      <c r="F47" s="3">
        <v>164</v>
      </c>
      <c r="G47" s="3">
        <v>182</v>
      </c>
      <c r="H47" s="5">
        <v>346</v>
      </c>
      <c r="I47" s="65">
        <v>85.8560794044665</v>
      </c>
      <c r="J47" s="31">
        <v>-3.7641737600904577</v>
      </c>
      <c r="K47" s="46"/>
      <c r="L47" s="43">
        <v>3</v>
      </c>
      <c r="M47" s="5">
        <v>337</v>
      </c>
      <c r="N47" s="3">
        <v>0</v>
      </c>
      <c r="O47" s="3">
        <v>9</v>
      </c>
      <c r="P47" s="31">
        <v>2.601156069364162</v>
      </c>
    </row>
    <row r="48" spans="1:16" ht="12.75">
      <c r="A48" s="30">
        <v>43</v>
      </c>
      <c r="B48" s="3" t="s">
        <v>33</v>
      </c>
      <c r="C48" s="64">
        <v>27560</v>
      </c>
      <c r="D48" s="3">
        <v>2</v>
      </c>
      <c r="E48" s="5">
        <v>971</v>
      </c>
      <c r="F48" s="3">
        <v>453</v>
      </c>
      <c r="G48" s="3">
        <v>408</v>
      </c>
      <c r="H48" s="5">
        <v>861</v>
      </c>
      <c r="I48" s="65">
        <v>88.6714727085479</v>
      </c>
      <c r="J48" s="31">
        <v>-2.201145145012788</v>
      </c>
      <c r="K48" s="46"/>
      <c r="L48" s="43">
        <v>3</v>
      </c>
      <c r="M48" s="5">
        <v>829</v>
      </c>
      <c r="N48" s="3">
        <v>22</v>
      </c>
      <c r="O48" s="3">
        <v>10</v>
      </c>
      <c r="P48" s="31">
        <v>3.7166085946573753</v>
      </c>
    </row>
    <row r="49" spans="1:16" ht="12.75">
      <c r="A49" s="30">
        <v>44</v>
      </c>
      <c r="B49" s="3" t="s">
        <v>34</v>
      </c>
      <c r="C49" s="64">
        <v>27560</v>
      </c>
      <c r="D49" s="3">
        <v>2</v>
      </c>
      <c r="E49" s="5">
        <v>1099</v>
      </c>
      <c r="F49" s="3">
        <v>491</v>
      </c>
      <c r="G49" s="3">
        <v>517</v>
      </c>
      <c r="H49" s="5">
        <v>1008</v>
      </c>
      <c r="I49" s="65">
        <v>91.71974522292993</v>
      </c>
      <c r="J49" s="31">
        <v>-0.5562588965345441</v>
      </c>
      <c r="K49" s="46"/>
      <c r="L49" s="43">
        <v>2</v>
      </c>
      <c r="M49" s="5">
        <v>966</v>
      </c>
      <c r="N49" s="3">
        <v>30</v>
      </c>
      <c r="O49" s="3">
        <v>12</v>
      </c>
      <c r="P49" s="31">
        <v>4.166666666666666</v>
      </c>
    </row>
    <row r="50" spans="1:16" ht="12.75">
      <c r="A50" s="30">
        <v>45</v>
      </c>
      <c r="B50" s="3" t="s">
        <v>35</v>
      </c>
      <c r="C50" s="64">
        <v>27560</v>
      </c>
      <c r="D50" s="3">
        <v>3</v>
      </c>
      <c r="E50" s="5">
        <v>1506</v>
      </c>
      <c r="F50" s="3">
        <v>738</v>
      </c>
      <c r="G50" s="3">
        <v>673</v>
      </c>
      <c r="H50" s="5">
        <v>1411</v>
      </c>
      <c r="I50" s="65">
        <v>93.69189907038512</v>
      </c>
      <c r="J50" s="31">
        <v>1.0488472992679476</v>
      </c>
      <c r="K50" s="46"/>
      <c r="L50" s="43">
        <v>2</v>
      </c>
      <c r="M50" s="5">
        <v>1353</v>
      </c>
      <c r="N50" s="3">
        <v>41</v>
      </c>
      <c r="O50" s="3">
        <v>17</v>
      </c>
      <c r="P50" s="31">
        <v>4.110559886605245</v>
      </c>
    </row>
    <row r="51" spans="1:16" ht="12.75">
      <c r="A51" s="30">
        <v>46</v>
      </c>
      <c r="B51" s="3" t="s">
        <v>36</v>
      </c>
      <c r="C51" s="64">
        <v>27560</v>
      </c>
      <c r="D51" s="3">
        <v>1</v>
      </c>
      <c r="E51" s="5">
        <v>134</v>
      </c>
      <c r="F51" s="3">
        <v>63</v>
      </c>
      <c r="G51" s="3">
        <v>67</v>
      </c>
      <c r="H51" s="5">
        <v>130</v>
      </c>
      <c r="I51" s="65">
        <v>97.01492537313433</v>
      </c>
      <c r="J51" s="31">
        <v>15.896044254253212</v>
      </c>
      <c r="K51" s="46"/>
      <c r="L51" s="43">
        <v>2</v>
      </c>
      <c r="M51" s="5">
        <v>129</v>
      </c>
      <c r="N51" s="3">
        <v>1</v>
      </c>
      <c r="O51" s="3">
        <v>0</v>
      </c>
      <c r="P51" s="31">
        <v>0.7692307692307693</v>
      </c>
    </row>
    <row r="52" spans="1:16" ht="12.75">
      <c r="A52" s="30">
        <v>47</v>
      </c>
      <c r="B52" s="3" t="s">
        <v>37</v>
      </c>
      <c r="C52" s="64">
        <v>27560</v>
      </c>
      <c r="D52" s="3">
        <v>1</v>
      </c>
      <c r="E52" s="5">
        <v>137</v>
      </c>
      <c r="F52" s="3">
        <v>79</v>
      </c>
      <c r="G52" s="3">
        <v>57</v>
      </c>
      <c r="H52" s="5">
        <v>136</v>
      </c>
      <c r="I52" s="65">
        <v>99.27007299270073</v>
      </c>
      <c r="J52" s="31">
        <v>3.4658771885049333</v>
      </c>
      <c r="K52" s="46"/>
      <c r="L52" s="43">
        <v>2</v>
      </c>
      <c r="M52" s="5">
        <v>136</v>
      </c>
      <c r="N52" s="3">
        <v>0</v>
      </c>
      <c r="O52" s="3">
        <v>0</v>
      </c>
      <c r="P52" s="31">
        <v>0</v>
      </c>
    </row>
    <row r="53" spans="1:16" ht="12.75">
      <c r="A53" s="30">
        <v>48</v>
      </c>
      <c r="B53" s="3" t="s">
        <v>38</v>
      </c>
      <c r="C53" s="64">
        <v>27560</v>
      </c>
      <c r="D53" s="3">
        <v>2</v>
      </c>
      <c r="E53" s="5">
        <v>347</v>
      </c>
      <c r="F53" s="3">
        <v>149</v>
      </c>
      <c r="G53" s="3">
        <v>131</v>
      </c>
      <c r="H53" s="5">
        <v>280</v>
      </c>
      <c r="I53" s="65">
        <v>80.69164265129683</v>
      </c>
      <c r="J53" s="31">
        <v>-0.7993599193972614</v>
      </c>
      <c r="K53" s="46"/>
      <c r="L53" s="43">
        <v>4</v>
      </c>
      <c r="M53" s="5">
        <v>265</v>
      </c>
      <c r="N53" s="3">
        <v>9</v>
      </c>
      <c r="O53" s="3">
        <v>6</v>
      </c>
      <c r="P53" s="31">
        <v>5.357142857142857</v>
      </c>
    </row>
    <row r="54" spans="1:16" ht="12.75">
      <c r="A54" s="30">
        <v>49</v>
      </c>
      <c r="B54" s="3" t="s">
        <v>39</v>
      </c>
      <c r="C54" s="64">
        <v>27560</v>
      </c>
      <c r="D54" s="3">
        <v>1</v>
      </c>
      <c r="E54" s="5">
        <v>480</v>
      </c>
      <c r="F54" s="3">
        <v>234</v>
      </c>
      <c r="G54" s="3">
        <v>225</v>
      </c>
      <c r="H54" s="5">
        <v>459</v>
      </c>
      <c r="I54" s="65">
        <v>95.625</v>
      </c>
      <c r="J54" s="31">
        <v>-2.479265402843609</v>
      </c>
      <c r="K54" s="46"/>
      <c r="L54" s="43">
        <v>3</v>
      </c>
      <c r="M54" s="5">
        <v>454</v>
      </c>
      <c r="N54" s="3">
        <v>3</v>
      </c>
      <c r="O54" s="3">
        <v>2</v>
      </c>
      <c r="P54" s="31">
        <v>1.0893246187363834</v>
      </c>
    </row>
    <row r="55" spans="1:16" ht="12.75">
      <c r="A55" s="30">
        <v>50</v>
      </c>
      <c r="B55" s="3" t="s">
        <v>40</v>
      </c>
      <c r="C55" s="64">
        <v>27560</v>
      </c>
      <c r="D55" s="3">
        <v>1</v>
      </c>
      <c r="E55" s="5">
        <v>252</v>
      </c>
      <c r="F55" s="3">
        <v>122</v>
      </c>
      <c r="G55" s="3">
        <v>94</v>
      </c>
      <c r="H55" s="5">
        <v>216</v>
      </c>
      <c r="I55" s="65">
        <v>85.71428571428571</v>
      </c>
      <c r="J55" s="31">
        <v>3.9285714285714164</v>
      </c>
      <c r="K55" s="46"/>
      <c r="L55" s="43">
        <v>2</v>
      </c>
      <c r="M55" s="5">
        <v>214</v>
      </c>
      <c r="N55" s="3">
        <v>0</v>
      </c>
      <c r="O55" s="3">
        <v>2</v>
      </c>
      <c r="P55" s="31">
        <v>0.9259259259259258</v>
      </c>
    </row>
    <row r="56" spans="1:16" ht="12.75">
      <c r="A56" s="30">
        <v>51</v>
      </c>
      <c r="B56" s="3" t="s">
        <v>41</v>
      </c>
      <c r="C56" s="64">
        <v>27560</v>
      </c>
      <c r="D56" s="3">
        <v>1</v>
      </c>
      <c r="E56" s="5">
        <v>390</v>
      </c>
      <c r="F56" s="3">
        <v>190</v>
      </c>
      <c r="G56" s="3">
        <v>178</v>
      </c>
      <c r="H56" s="5">
        <v>368</v>
      </c>
      <c r="I56" s="65">
        <v>94.35897435897436</v>
      </c>
      <c r="J56" s="31">
        <v>-2.945607851268221</v>
      </c>
      <c r="K56" s="46"/>
      <c r="L56" s="43">
        <v>3</v>
      </c>
      <c r="M56" s="5">
        <v>363</v>
      </c>
      <c r="N56" s="3">
        <v>2</v>
      </c>
      <c r="O56" s="3">
        <v>3</v>
      </c>
      <c r="P56" s="31">
        <v>1.358695652173913</v>
      </c>
    </row>
    <row r="57" spans="1:16" ht="12.75">
      <c r="A57" s="30">
        <v>52</v>
      </c>
      <c r="B57" s="3" t="s">
        <v>42</v>
      </c>
      <c r="C57" s="64">
        <v>27560</v>
      </c>
      <c r="D57" s="3">
        <v>5</v>
      </c>
      <c r="E57" s="5">
        <v>2776</v>
      </c>
      <c r="F57" s="3">
        <v>1304</v>
      </c>
      <c r="G57" s="3">
        <v>1277</v>
      </c>
      <c r="H57" s="5">
        <v>2581</v>
      </c>
      <c r="I57" s="65">
        <v>92.97550432276657</v>
      </c>
      <c r="J57" s="31">
        <v>0.05515034046568701</v>
      </c>
      <c r="K57" s="46"/>
      <c r="L57" s="43">
        <v>4</v>
      </c>
      <c r="M57" s="5">
        <v>2488</v>
      </c>
      <c r="N57" s="3">
        <v>54</v>
      </c>
      <c r="O57" s="3">
        <v>39</v>
      </c>
      <c r="P57" s="31">
        <v>3.6032545524990316</v>
      </c>
    </row>
    <row r="58" spans="1:16" ht="12.75">
      <c r="A58" s="30">
        <v>53</v>
      </c>
      <c r="B58" s="3" t="s">
        <v>128</v>
      </c>
      <c r="C58" s="64">
        <v>27560</v>
      </c>
      <c r="D58" s="3">
        <v>1</v>
      </c>
      <c r="E58" s="5">
        <v>599</v>
      </c>
      <c r="F58" s="3">
        <v>277</v>
      </c>
      <c r="G58" s="3">
        <v>283</v>
      </c>
      <c r="H58" s="5">
        <v>560</v>
      </c>
      <c r="I58" s="65">
        <v>93.48914858096828</v>
      </c>
      <c r="J58" s="31">
        <v>-0.9346432405930614</v>
      </c>
      <c r="K58" s="46"/>
      <c r="L58" s="43">
        <v>2</v>
      </c>
      <c r="M58" s="5">
        <v>548</v>
      </c>
      <c r="N58" s="3">
        <v>7</v>
      </c>
      <c r="O58" s="3">
        <v>5</v>
      </c>
      <c r="P58" s="31">
        <v>2.142857142857143</v>
      </c>
    </row>
    <row r="59" spans="1:16" ht="12.75">
      <c r="A59" s="30">
        <v>54</v>
      </c>
      <c r="B59" s="3" t="s">
        <v>43</v>
      </c>
      <c r="C59" s="64">
        <v>27560</v>
      </c>
      <c r="D59" s="3">
        <v>4</v>
      </c>
      <c r="E59" s="5">
        <v>1597</v>
      </c>
      <c r="F59" s="3">
        <v>742</v>
      </c>
      <c r="G59" s="3">
        <v>709</v>
      </c>
      <c r="H59" s="5">
        <v>1451</v>
      </c>
      <c r="I59" s="65">
        <v>90.85785848465873</v>
      </c>
      <c r="J59" s="31">
        <v>-1.2035157648409296</v>
      </c>
      <c r="K59" s="46"/>
      <c r="L59" s="43">
        <v>3</v>
      </c>
      <c r="M59" s="5">
        <v>1417</v>
      </c>
      <c r="N59" s="3">
        <v>22</v>
      </c>
      <c r="O59" s="3">
        <v>12</v>
      </c>
      <c r="P59" s="31">
        <v>2.3432115782219163</v>
      </c>
    </row>
    <row r="60" spans="1:16" ht="12.75">
      <c r="A60" s="30">
        <v>55</v>
      </c>
      <c r="B60" s="3" t="s">
        <v>129</v>
      </c>
      <c r="C60" s="64">
        <v>27560</v>
      </c>
      <c r="D60" s="3">
        <v>1</v>
      </c>
      <c r="E60" s="5">
        <v>78</v>
      </c>
      <c r="F60" s="3">
        <v>45</v>
      </c>
      <c r="G60" s="3">
        <v>28</v>
      </c>
      <c r="H60" s="5">
        <v>73</v>
      </c>
      <c r="I60" s="65">
        <v>93.58974358974359</v>
      </c>
      <c r="J60" s="31">
        <v>5.217650566487777</v>
      </c>
      <c r="K60" s="46"/>
      <c r="L60" s="43">
        <v>2</v>
      </c>
      <c r="M60" s="5">
        <v>72</v>
      </c>
      <c r="N60" s="3">
        <v>0</v>
      </c>
      <c r="O60" s="3">
        <v>1</v>
      </c>
      <c r="P60" s="31">
        <v>1.36986301369863</v>
      </c>
    </row>
    <row r="61" spans="1:16" ht="12.75">
      <c r="A61" s="30">
        <v>56</v>
      </c>
      <c r="B61" s="3" t="s">
        <v>130</v>
      </c>
      <c r="C61" s="64">
        <v>27560</v>
      </c>
      <c r="D61" s="3">
        <v>1</v>
      </c>
      <c r="E61" s="5">
        <v>186</v>
      </c>
      <c r="F61" s="3">
        <v>84</v>
      </c>
      <c r="G61" s="3">
        <v>77</v>
      </c>
      <c r="H61" s="5">
        <v>161</v>
      </c>
      <c r="I61" s="65">
        <v>86.55913978494624</v>
      </c>
      <c r="J61" s="31">
        <v>-0.37553358188793595</v>
      </c>
      <c r="K61" s="46"/>
      <c r="L61" s="43">
        <v>2</v>
      </c>
      <c r="M61" s="5">
        <v>136</v>
      </c>
      <c r="N61" s="3">
        <v>12</v>
      </c>
      <c r="O61" s="3">
        <v>13</v>
      </c>
      <c r="P61" s="31">
        <v>15.527950310559005</v>
      </c>
    </row>
    <row r="62" spans="1:16" ht="12.75">
      <c r="A62" s="30">
        <v>57</v>
      </c>
      <c r="B62" s="3" t="s">
        <v>44</v>
      </c>
      <c r="C62" s="64">
        <v>27560</v>
      </c>
      <c r="D62" s="3">
        <v>1</v>
      </c>
      <c r="E62" s="5">
        <v>326</v>
      </c>
      <c r="F62" s="3">
        <v>154</v>
      </c>
      <c r="G62" s="3">
        <v>155</v>
      </c>
      <c r="H62" s="5">
        <v>309</v>
      </c>
      <c r="I62" s="65">
        <v>94.78527607361963</v>
      </c>
      <c r="J62" s="31">
        <v>1.342653122799959</v>
      </c>
      <c r="K62" s="46"/>
      <c r="L62" s="43">
        <v>2</v>
      </c>
      <c r="M62" s="5">
        <v>303</v>
      </c>
      <c r="N62" s="3">
        <v>2</v>
      </c>
      <c r="O62" s="3">
        <v>4</v>
      </c>
      <c r="P62" s="31">
        <v>1.9417475728155338</v>
      </c>
    </row>
    <row r="63" spans="1:16" ht="12.75">
      <c r="A63" s="30">
        <v>58</v>
      </c>
      <c r="B63" s="3" t="s">
        <v>45</v>
      </c>
      <c r="C63" s="64">
        <v>27560</v>
      </c>
      <c r="D63" s="3">
        <v>2</v>
      </c>
      <c r="E63" s="5">
        <v>1458</v>
      </c>
      <c r="F63" s="3">
        <v>701</v>
      </c>
      <c r="G63" s="3">
        <v>659</v>
      </c>
      <c r="H63" s="5">
        <v>1360</v>
      </c>
      <c r="I63" s="65">
        <v>93.27846364883402</v>
      </c>
      <c r="J63" s="31">
        <v>-0.1379064579275422</v>
      </c>
      <c r="K63" s="46"/>
      <c r="L63" s="43">
        <v>2</v>
      </c>
      <c r="M63" s="5">
        <v>1315</v>
      </c>
      <c r="N63" s="3">
        <v>25</v>
      </c>
      <c r="O63" s="3">
        <v>20</v>
      </c>
      <c r="P63" s="31">
        <v>3.308823529411765</v>
      </c>
    </row>
    <row r="64" spans="1:16" ht="12.75">
      <c r="A64" s="30">
        <v>59</v>
      </c>
      <c r="B64" s="3" t="s">
        <v>46</v>
      </c>
      <c r="C64" s="64">
        <v>27560</v>
      </c>
      <c r="D64" s="3">
        <v>1</v>
      </c>
      <c r="E64" s="5">
        <v>306</v>
      </c>
      <c r="F64" s="3">
        <v>155</v>
      </c>
      <c r="G64" s="3">
        <v>112</v>
      </c>
      <c r="H64" s="5">
        <v>267</v>
      </c>
      <c r="I64" s="65">
        <v>87.25490196078431</v>
      </c>
      <c r="J64" s="31">
        <v>2.031534263189812</v>
      </c>
      <c r="K64" s="46"/>
      <c r="L64" s="43">
        <v>2</v>
      </c>
      <c r="M64" s="5">
        <v>245</v>
      </c>
      <c r="N64" s="3">
        <v>9</v>
      </c>
      <c r="O64" s="3">
        <v>13</v>
      </c>
      <c r="P64" s="31">
        <v>8.239700374531834</v>
      </c>
    </row>
    <row r="65" spans="1:16" ht="12.75">
      <c r="A65" s="30">
        <v>60</v>
      </c>
      <c r="B65" s="3" t="s">
        <v>47</v>
      </c>
      <c r="C65" s="64">
        <v>27560</v>
      </c>
      <c r="D65" s="3">
        <v>1</v>
      </c>
      <c r="E65" s="5">
        <v>761</v>
      </c>
      <c r="F65" s="3">
        <v>350</v>
      </c>
      <c r="G65" s="3">
        <v>326</v>
      </c>
      <c r="H65" s="5">
        <v>676</v>
      </c>
      <c r="I65" s="65">
        <v>88.83048620236531</v>
      </c>
      <c r="J65" s="31">
        <v>-3.9271739647656148</v>
      </c>
      <c r="K65" s="46"/>
      <c r="L65" s="43">
        <v>2</v>
      </c>
      <c r="M65" s="5">
        <v>651</v>
      </c>
      <c r="N65" s="3">
        <v>19</v>
      </c>
      <c r="O65" s="3">
        <v>6</v>
      </c>
      <c r="P65" s="31">
        <v>3.698224852071006</v>
      </c>
    </row>
    <row r="66" spans="1:16" ht="12.75">
      <c r="A66" s="30">
        <v>61</v>
      </c>
      <c r="B66" s="3" t="s">
        <v>48</v>
      </c>
      <c r="C66" s="64">
        <v>27560</v>
      </c>
      <c r="D66" s="3">
        <v>1</v>
      </c>
      <c r="E66" s="5">
        <v>221</v>
      </c>
      <c r="F66" s="3">
        <v>105</v>
      </c>
      <c r="G66" s="3">
        <v>90</v>
      </c>
      <c r="H66" s="5">
        <v>195</v>
      </c>
      <c r="I66" s="65">
        <v>88.23529411764706</v>
      </c>
      <c r="J66" s="31">
        <v>3.4895314057826567</v>
      </c>
      <c r="K66" s="46"/>
      <c r="L66" s="43">
        <v>2</v>
      </c>
      <c r="M66" s="5">
        <v>192</v>
      </c>
      <c r="N66" s="3">
        <v>1</v>
      </c>
      <c r="O66" s="3">
        <v>2</v>
      </c>
      <c r="P66" s="31">
        <v>1.5384615384615385</v>
      </c>
    </row>
    <row r="67" spans="1:16" ht="12.75">
      <c r="A67" s="30">
        <v>62</v>
      </c>
      <c r="B67" s="3" t="s">
        <v>49</v>
      </c>
      <c r="C67" s="64">
        <v>27560</v>
      </c>
      <c r="D67" s="3">
        <v>1</v>
      </c>
      <c r="E67" s="5">
        <v>145</v>
      </c>
      <c r="F67" s="3">
        <v>63</v>
      </c>
      <c r="G67" s="3">
        <v>65</v>
      </c>
      <c r="H67" s="5">
        <v>128</v>
      </c>
      <c r="I67" s="65">
        <v>88.27586206896552</v>
      </c>
      <c r="J67" s="31">
        <v>-1.4300202839756508</v>
      </c>
      <c r="K67" s="46"/>
      <c r="L67" s="43">
        <v>2</v>
      </c>
      <c r="M67" s="5">
        <v>112</v>
      </c>
      <c r="N67" s="3">
        <v>11</v>
      </c>
      <c r="O67" s="3">
        <v>5</v>
      </c>
      <c r="P67" s="31">
        <v>12.5</v>
      </c>
    </row>
    <row r="68" spans="1:16" ht="12.75">
      <c r="A68" s="30">
        <v>63</v>
      </c>
      <c r="B68" s="3" t="s">
        <v>50</v>
      </c>
      <c r="C68" s="64">
        <v>27560</v>
      </c>
      <c r="D68" s="3">
        <v>2</v>
      </c>
      <c r="E68" s="5">
        <v>1270</v>
      </c>
      <c r="F68" s="3">
        <v>572</v>
      </c>
      <c r="G68" s="3">
        <v>555</v>
      </c>
      <c r="H68" s="5">
        <v>1127</v>
      </c>
      <c r="I68" s="65">
        <v>88.74015748031496</v>
      </c>
      <c r="J68" s="31">
        <v>-0.9182865424554336</v>
      </c>
      <c r="K68" s="46"/>
      <c r="L68" s="43">
        <v>3</v>
      </c>
      <c r="M68" s="5">
        <v>1094</v>
      </c>
      <c r="N68" s="3">
        <v>19</v>
      </c>
      <c r="O68" s="3">
        <v>14</v>
      </c>
      <c r="P68" s="31">
        <v>2.9281277728482697</v>
      </c>
    </row>
    <row r="69" spans="1:16" ht="12.75">
      <c r="A69" s="30">
        <v>64</v>
      </c>
      <c r="B69" s="3" t="s">
        <v>51</v>
      </c>
      <c r="C69" s="64">
        <v>27560</v>
      </c>
      <c r="D69" s="3">
        <v>1</v>
      </c>
      <c r="E69" s="5">
        <v>441</v>
      </c>
      <c r="F69" s="3">
        <v>238</v>
      </c>
      <c r="G69" s="3">
        <v>160</v>
      </c>
      <c r="H69" s="5">
        <v>398</v>
      </c>
      <c r="I69" s="65">
        <v>90.24943310657596</v>
      </c>
      <c r="J69" s="31">
        <v>1.2114017866654478</v>
      </c>
      <c r="K69" s="46"/>
      <c r="L69" s="43">
        <v>2</v>
      </c>
      <c r="M69" s="5">
        <v>390</v>
      </c>
      <c r="N69" s="3">
        <v>6</v>
      </c>
      <c r="O69" s="3">
        <v>2</v>
      </c>
      <c r="P69" s="31">
        <v>2.0100502512562812</v>
      </c>
    </row>
    <row r="70" spans="1:16" ht="12.75">
      <c r="A70" s="30">
        <v>65</v>
      </c>
      <c r="B70" s="3" t="s">
        <v>52</v>
      </c>
      <c r="C70" s="64">
        <v>27560</v>
      </c>
      <c r="D70" s="3">
        <v>6</v>
      </c>
      <c r="E70" s="5">
        <v>3626</v>
      </c>
      <c r="F70" s="3">
        <v>1636</v>
      </c>
      <c r="G70" s="3">
        <v>1678</v>
      </c>
      <c r="H70" s="5">
        <v>3314</v>
      </c>
      <c r="I70" s="65">
        <v>91.39547710976282</v>
      </c>
      <c r="J70" s="31">
        <v>-0.3286608212716544</v>
      </c>
      <c r="K70" s="46"/>
      <c r="L70" s="43">
        <v>3</v>
      </c>
      <c r="M70" s="5">
        <v>3173</v>
      </c>
      <c r="N70" s="3">
        <v>78</v>
      </c>
      <c r="O70" s="3">
        <v>63</v>
      </c>
      <c r="P70" s="31">
        <v>4.254677127338564</v>
      </c>
    </row>
    <row r="71" spans="1:16" ht="12.75">
      <c r="A71" s="30">
        <v>66</v>
      </c>
      <c r="B71" s="3" t="s">
        <v>53</v>
      </c>
      <c r="C71" s="64">
        <v>27560</v>
      </c>
      <c r="D71" s="3">
        <v>3</v>
      </c>
      <c r="E71" s="5">
        <v>1897</v>
      </c>
      <c r="F71" s="3">
        <v>886</v>
      </c>
      <c r="G71" s="3">
        <v>876</v>
      </c>
      <c r="H71" s="5">
        <v>1762</v>
      </c>
      <c r="I71" s="65">
        <v>92.88350026357406</v>
      </c>
      <c r="J71" s="31">
        <v>-2.1578220504755166</v>
      </c>
      <c r="K71" s="46"/>
      <c r="L71" s="43">
        <v>2</v>
      </c>
      <c r="M71" s="5">
        <v>1688</v>
      </c>
      <c r="N71" s="3">
        <v>45</v>
      </c>
      <c r="O71" s="3">
        <v>29</v>
      </c>
      <c r="P71" s="31">
        <v>4.19977298524404</v>
      </c>
    </row>
    <row r="72" spans="1:16" ht="12.75">
      <c r="A72" s="30">
        <v>67</v>
      </c>
      <c r="B72" s="3" t="s">
        <v>54</v>
      </c>
      <c r="C72" s="64">
        <v>27560</v>
      </c>
      <c r="D72" s="3">
        <v>1</v>
      </c>
      <c r="E72" s="5">
        <v>403</v>
      </c>
      <c r="F72" s="3">
        <v>209</v>
      </c>
      <c r="G72" s="3">
        <v>155</v>
      </c>
      <c r="H72" s="5">
        <v>364</v>
      </c>
      <c r="I72" s="65">
        <v>90.3225806451613</v>
      </c>
      <c r="J72" s="31">
        <v>-3.234120385766545</v>
      </c>
      <c r="K72" s="46"/>
      <c r="L72" s="43">
        <v>2</v>
      </c>
      <c r="M72" s="5">
        <v>361</v>
      </c>
      <c r="N72" s="3">
        <v>2</v>
      </c>
      <c r="O72" s="3">
        <v>1</v>
      </c>
      <c r="P72" s="31">
        <v>0.8241758241758242</v>
      </c>
    </row>
    <row r="73" spans="1:16" ht="12.75">
      <c r="A73" s="30">
        <v>68</v>
      </c>
      <c r="B73" s="3" t="s">
        <v>55</v>
      </c>
      <c r="C73" s="64">
        <v>27560</v>
      </c>
      <c r="D73" s="3">
        <v>1</v>
      </c>
      <c r="E73" s="5">
        <v>240</v>
      </c>
      <c r="F73" s="3">
        <v>107</v>
      </c>
      <c r="G73" s="3">
        <v>115</v>
      </c>
      <c r="H73" s="5">
        <v>222</v>
      </c>
      <c r="I73" s="65">
        <v>92.5</v>
      </c>
      <c r="J73" s="31">
        <v>3.1122448979591866</v>
      </c>
      <c r="K73" s="46"/>
      <c r="L73" s="43">
        <v>2</v>
      </c>
      <c r="M73" s="5">
        <v>220</v>
      </c>
      <c r="N73" s="3">
        <v>0</v>
      </c>
      <c r="O73" s="3">
        <v>2</v>
      </c>
      <c r="P73" s="31">
        <v>0.9009009009009009</v>
      </c>
    </row>
    <row r="74" spans="1:16" ht="12.75">
      <c r="A74" s="30">
        <v>69</v>
      </c>
      <c r="B74" s="3" t="s">
        <v>56</v>
      </c>
      <c r="C74" s="64">
        <v>27560</v>
      </c>
      <c r="D74" s="3">
        <v>1</v>
      </c>
      <c r="E74" s="5">
        <v>455</v>
      </c>
      <c r="F74" s="3">
        <v>222</v>
      </c>
      <c r="G74" s="3">
        <v>203</v>
      </c>
      <c r="H74" s="5">
        <v>425</v>
      </c>
      <c r="I74" s="65">
        <v>93.4065934065934</v>
      </c>
      <c r="J74" s="31">
        <v>-0.5082138956378373</v>
      </c>
      <c r="K74" s="46"/>
      <c r="L74" s="43">
        <v>2</v>
      </c>
      <c r="M74" s="5">
        <v>414</v>
      </c>
      <c r="N74" s="3">
        <v>2</v>
      </c>
      <c r="O74" s="3">
        <v>9</v>
      </c>
      <c r="P74" s="31">
        <v>2.588235294117647</v>
      </c>
    </row>
    <row r="75" spans="1:16" ht="12.75">
      <c r="A75" s="30">
        <v>70</v>
      </c>
      <c r="B75" s="3" t="s">
        <v>57</v>
      </c>
      <c r="C75" s="64">
        <v>27560</v>
      </c>
      <c r="D75" s="3">
        <v>1</v>
      </c>
      <c r="E75" s="5">
        <v>208</v>
      </c>
      <c r="F75" s="3">
        <v>96</v>
      </c>
      <c r="G75" s="3">
        <v>92</v>
      </c>
      <c r="H75" s="5">
        <v>188</v>
      </c>
      <c r="I75" s="65">
        <v>90.38461538461539</v>
      </c>
      <c r="J75" s="31">
        <v>8.384615384615387</v>
      </c>
      <c r="K75" s="46"/>
      <c r="L75" s="43">
        <v>2</v>
      </c>
      <c r="M75" s="5">
        <v>182</v>
      </c>
      <c r="N75" s="3">
        <v>4</v>
      </c>
      <c r="O75" s="3">
        <v>2</v>
      </c>
      <c r="P75" s="31">
        <v>3.1914893617021276</v>
      </c>
    </row>
    <row r="76" spans="1:16" ht="12.75">
      <c r="A76" s="30">
        <v>71</v>
      </c>
      <c r="B76" s="3" t="s">
        <v>58</v>
      </c>
      <c r="C76" s="64">
        <v>27560</v>
      </c>
      <c r="D76" s="3">
        <v>3</v>
      </c>
      <c r="E76" s="5">
        <v>1400</v>
      </c>
      <c r="F76" s="3">
        <v>663</v>
      </c>
      <c r="G76" s="3">
        <v>634</v>
      </c>
      <c r="H76" s="5">
        <v>1297</v>
      </c>
      <c r="I76" s="65">
        <v>92.64285714285714</v>
      </c>
      <c r="J76" s="31">
        <v>-0.916184971098275</v>
      </c>
      <c r="K76" s="46"/>
      <c r="L76" s="43">
        <v>2</v>
      </c>
      <c r="M76" s="5">
        <v>1263</v>
      </c>
      <c r="N76" s="3">
        <v>16</v>
      </c>
      <c r="O76" s="3">
        <v>18</v>
      </c>
      <c r="P76" s="31">
        <v>2.621434078643022</v>
      </c>
    </row>
    <row r="77" spans="1:16" ht="12.75">
      <c r="A77" s="30">
        <v>72</v>
      </c>
      <c r="B77" s="3" t="s">
        <v>59</v>
      </c>
      <c r="C77" s="64">
        <v>27560</v>
      </c>
      <c r="D77" s="3">
        <v>2</v>
      </c>
      <c r="E77" s="5">
        <v>914</v>
      </c>
      <c r="F77" s="3">
        <v>441</v>
      </c>
      <c r="G77" s="3">
        <v>402</v>
      </c>
      <c r="H77" s="5">
        <v>843</v>
      </c>
      <c r="I77" s="65">
        <v>92.23194748358863</v>
      </c>
      <c r="J77" s="31">
        <v>-1.3607298619491246</v>
      </c>
      <c r="K77" s="46"/>
      <c r="L77" s="43">
        <v>2</v>
      </c>
      <c r="M77" s="5">
        <v>818</v>
      </c>
      <c r="N77" s="3">
        <v>19</v>
      </c>
      <c r="O77" s="3">
        <v>6</v>
      </c>
      <c r="P77" s="31">
        <v>2.965599051008304</v>
      </c>
    </row>
    <row r="78" spans="1:16" ht="12.75">
      <c r="A78" s="30">
        <v>73</v>
      </c>
      <c r="B78" s="3" t="s">
        <v>139</v>
      </c>
      <c r="C78" s="64">
        <v>27560</v>
      </c>
      <c r="D78" s="3">
        <v>3</v>
      </c>
      <c r="E78" s="5">
        <v>2060</v>
      </c>
      <c r="F78" s="3">
        <v>931</v>
      </c>
      <c r="G78" s="3">
        <v>932</v>
      </c>
      <c r="H78" s="5">
        <v>1863</v>
      </c>
      <c r="I78" s="65">
        <v>90.4368932038835</v>
      </c>
      <c r="J78" s="31">
        <v>-3.0573355474281527</v>
      </c>
      <c r="K78" s="46"/>
      <c r="L78" s="43">
        <v>3</v>
      </c>
      <c r="M78" s="5">
        <v>1784</v>
      </c>
      <c r="N78" s="3">
        <v>59</v>
      </c>
      <c r="O78" s="3">
        <v>20</v>
      </c>
      <c r="P78" s="31">
        <v>4.240472356414386</v>
      </c>
    </row>
    <row r="79" spans="1:16" ht="12.75">
      <c r="A79" s="30">
        <v>74</v>
      </c>
      <c r="B79" s="3" t="s">
        <v>60</v>
      </c>
      <c r="C79" s="64">
        <v>27560</v>
      </c>
      <c r="D79" s="3">
        <v>1</v>
      </c>
      <c r="E79" s="5">
        <v>737</v>
      </c>
      <c r="F79" s="3">
        <v>345</v>
      </c>
      <c r="G79" s="3">
        <v>323</v>
      </c>
      <c r="H79" s="5">
        <v>668</v>
      </c>
      <c r="I79" s="65">
        <v>90.63772048846675</v>
      </c>
      <c r="J79" s="31">
        <v>-0.9337080829618145</v>
      </c>
      <c r="K79" s="46"/>
      <c r="L79" s="43">
        <v>2</v>
      </c>
      <c r="M79" s="5">
        <v>652</v>
      </c>
      <c r="N79" s="3">
        <v>12</v>
      </c>
      <c r="O79" s="3">
        <v>4</v>
      </c>
      <c r="P79" s="31">
        <v>2.3952095808383236</v>
      </c>
    </row>
    <row r="80" spans="1:16" s="54" customFormat="1" ht="13.5" thickBot="1">
      <c r="A80" s="32"/>
      <c r="B80" s="33" t="s">
        <v>63</v>
      </c>
      <c r="C80" s="33"/>
      <c r="D80" s="23">
        <v>165</v>
      </c>
      <c r="E80" s="42">
        <v>85409</v>
      </c>
      <c r="F80" s="23">
        <v>39317</v>
      </c>
      <c r="G80" s="23">
        <v>38642</v>
      </c>
      <c r="H80" s="42">
        <v>77959</v>
      </c>
      <c r="I80" s="34">
        <v>91.2772658619115</v>
      </c>
      <c r="J80" s="52">
        <v>-0.6358496132624936</v>
      </c>
      <c r="K80" s="53"/>
      <c r="L80" s="70">
        <v>185</v>
      </c>
      <c r="M80" s="61">
        <v>75149</v>
      </c>
      <c r="N80" s="23">
        <v>1524</v>
      </c>
      <c r="O80" s="23">
        <v>1240</v>
      </c>
      <c r="P80" s="52">
        <v>3.545453379340423</v>
      </c>
    </row>
    <row r="81" spans="1:16" ht="26.25" customHeight="1">
      <c r="A81" s="165" t="s">
        <v>145</v>
      </c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</row>
    <row r="82" spans="1:16" ht="12.75">
      <c r="A82" s="3">
        <v>4</v>
      </c>
      <c r="B82" s="3" t="s">
        <v>81</v>
      </c>
      <c r="C82" s="64">
        <v>28666</v>
      </c>
      <c r="D82" s="3">
        <v>2</v>
      </c>
      <c r="E82" s="5">
        <v>982</v>
      </c>
      <c r="F82" s="3">
        <v>430</v>
      </c>
      <c r="G82" s="3">
        <v>419</v>
      </c>
      <c r="H82" s="5">
        <v>849</v>
      </c>
      <c r="I82" s="65">
        <v>86.45621181262729</v>
      </c>
      <c r="J82" s="65">
        <v>2.235106284989101</v>
      </c>
      <c r="K82" s="71"/>
      <c r="L82" s="3">
        <v>2</v>
      </c>
      <c r="M82" s="5">
        <v>798</v>
      </c>
      <c r="N82" s="3">
        <v>50</v>
      </c>
      <c r="O82" s="3">
        <v>1</v>
      </c>
      <c r="P82" s="4"/>
    </row>
    <row r="83" spans="1:16" ht="12.75">
      <c r="A83" s="3">
        <v>40</v>
      </c>
      <c r="B83" s="3" t="s">
        <v>82</v>
      </c>
      <c r="C83" s="64">
        <v>28666</v>
      </c>
      <c r="D83" s="3">
        <v>2</v>
      </c>
      <c r="E83" s="5">
        <v>1143</v>
      </c>
      <c r="F83" s="3">
        <v>533</v>
      </c>
      <c r="G83" s="3">
        <v>493</v>
      </c>
      <c r="H83" s="5">
        <v>1026</v>
      </c>
      <c r="I83" s="65">
        <v>89.76377952755905</v>
      </c>
      <c r="J83" s="65">
        <v>1.145186999322732</v>
      </c>
      <c r="K83" s="71"/>
      <c r="L83" s="3">
        <v>4</v>
      </c>
      <c r="M83" s="5">
        <v>977</v>
      </c>
      <c r="N83" s="3">
        <v>31</v>
      </c>
      <c r="O83" s="3">
        <v>18</v>
      </c>
      <c r="P83" s="4"/>
    </row>
    <row r="84" spans="1:2" ht="12.75">
      <c r="A84" s="39"/>
      <c r="B84" s="39"/>
    </row>
    <row r="85" spans="1:2" ht="12.75">
      <c r="A85" s="39"/>
      <c r="B85" s="39"/>
    </row>
    <row r="86" spans="1:2" ht="12.75">
      <c r="A86" s="39"/>
      <c r="B86" s="39"/>
    </row>
  </sheetData>
  <sheetProtection/>
  <mergeCells count="2">
    <mergeCell ref="A2:P2"/>
    <mergeCell ref="A81:P81"/>
  </mergeCells>
  <printOptions horizontalCentered="1" verticalCentered="1"/>
  <pageMargins left="0.2362204724409449" right="0.2362204724409449" top="0.5905511811023623" bottom="0.3937007874015748" header="0.15748031496062992" footer="0.15748031496062992"/>
  <pageSetup horizontalDpi="600" verticalDpi="600" orientation="portrait" paperSize="9" scale="70" r:id="rId1"/>
  <headerFooter alignWithMargins="0">
    <oddHeader>&amp;C&amp;"Arial,Grassetto"&amp;12Elezioni generali comunali 1975
elettori, votanti, schede bianche e nulle
La Tavola contiene i dati relativi a tutte le consultazioni elettorali svoltesi nel corso della legislatura&amp;R&amp;"Arial,Corsivo"&amp;UTavola 1.1</oddHeader>
    <oddFooter>&amp;L&amp;"Arial,Corsivo"Fonte: Dip. EELL - Servizio elettorale&amp;C&amp;"Arial,Corsivo"&amp;A&amp;R&amp;"Arial,Corsivo"Elaborazione: Dip. EELL</oddFooter>
  </headerFooter>
  <rowBreaks count="1" manualBreakCount="1">
    <brk id="8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pane xSplit="2" ySplit="5" topLeftCell="C6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A2" sqref="A2:P2"/>
    </sheetView>
  </sheetViews>
  <sheetFormatPr defaultColWidth="9.140625" defaultRowHeight="12.75"/>
  <cols>
    <col min="1" max="1" width="3.28125" style="39" bestFit="1" customWidth="1"/>
    <col min="2" max="2" width="28.57421875" style="39" bestFit="1" customWidth="1"/>
    <col min="3" max="3" width="11.00390625" style="6" bestFit="1" customWidth="1"/>
    <col min="4" max="4" width="4.421875" style="6" bestFit="1" customWidth="1"/>
    <col min="5" max="8" width="7.140625" style="7" bestFit="1" customWidth="1"/>
    <col min="9" max="9" width="6.00390625" style="6" bestFit="1" customWidth="1"/>
    <col min="10" max="10" width="6.7109375" style="6" bestFit="1" customWidth="1"/>
    <col min="11" max="11" width="2.57421875" style="6" customWidth="1"/>
    <col min="12" max="12" width="4.421875" style="6" bestFit="1" customWidth="1"/>
    <col min="13" max="13" width="7.140625" style="7" bestFit="1" customWidth="1"/>
    <col min="14" max="15" width="6.00390625" style="6" bestFit="1" customWidth="1"/>
    <col min="16" max="16" width="8.140625" style="6" bestFit="1" customWidth="1"/>
    <col min="17" max="16384" width="9.140625" style="6" customWidth="1"/>
  </cols>
  <sheetData>
    <row r="1" spans="1:2" ht="12.75">
      <c r="A1" s="4" t="s">
        <v>75</v>
      </c>
      <c r="B1" s="4"/>
    </row>
    <row r="2" spans="1:16" ht="68.25" customHeight="1">
      <c r="A2" s="158" t="s">
        <v>171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2" ht="12.75">
      <c r="A3" s="4" t="s">
        <v>67</v>
      </c>
      <c r="B3" s="4"/>
    </row>
    <row r="4" spans="1:2" ht="13.5" thickBot="1">
      <c r="A4" s="4" t="s">
        <v>68</v>
      </c>
      <c r="B4" s="4"/>
    </row>
    <row r="5" spans="1:16" s="1" customFormat="1" ht="113.25" customHeight="1">
      <c r="A5" s="24" t="s">
        <v>117</v>
      </c>
      <c r="B5" s="49" t="s">
        <v>118</v>
      </c>
      <c r="C5" s="25" t="s">
        <v>119</v>
      </c>
      <c r="D5" s="25" t="s">
        <v>120</v>
      </c>
      <c r="E5" s="68" t="s">
        <v>61</v>
      </c>
      <c r="F5" s="68" t="s">
        <v>121</v>
      </c>
      <c r="G5" s="68" t="s">
        <v>122</v>
      </c>
      <c r="H5" s="27" t="s">
        <v>63</v>
      </c>
      <c r="I5" s="28" t="s">
        <v>62</v>
      </c>
      <c r="J5" s="29" t="s">
        <v>64</v>
      </c>
      <c r="K5" s="44"/>
      <c r="L5" s="36" t="s">
        <v>116</v>
      </c>
      <c r="M5" s="21" t="s">
        <v>123</v>
      </c>
      <c r="N5" s="22" t="s">
        <v>124</v>
      </c>
      <c r="O5" s="22" t="s">
        <v>125</v>
      </c>
      <c r="P5" s="29" t="s">
        <v>140</v>
      </c>
    </row>
    <row r="6" spans="1:16" ht="12.75">
      <c r="A6" s="30">
        <v>1</v>
      </c>
      <c r="B6" s="3" t="s">
        <v>0</v>
      </c>
      <c r="C6" s="64">
        <v>29380</v>
      </c>
      <c r="D6" s="41">
        <v>1</v>
      </c>
      <c r="E6" s="78">
        <v>254</v>
      </c>
      <c r="F6" s="78">
        <v>128</v>
      </c>
      <c r="G6" s="78">
        <v>112</v>
      </c>
      <c r="H6" s="78">
        <v>240</v>
      </c>
      <c r="I6" s="72">
        <v>94.48818897637796</v>
      </c>
      <c r="J6" s="73">
        <v>1.3847407005158914</v>
      </c>
      <c r="K6" s="74"/>
      <c r="L6" s="75">
        <v>2</v>
      </c>
      <c r="M6" s="76">
        <v>236</v>
      </c>
      <c r="N6" s="77">
        <v>3</v>
      </c>
      <c r="O6" s="77">
        <v>1</v>
      </c>
      <c r="P6" s="73">
        <v>1.6666666666666667</v>
      </c>
    </row>
    <row r="7" spans="1:16" ht="12.75">
      <c r="A7" s="30">
        <v>2</v>
      </c>
      <c r="B7" s="3" t="s">
        <v>131</v>
      </c>
      <c r="C7" s="64">
        <v>29380</v>
      </c>
      <c r="D7" s="41">
        <v>1</v>
      </c>
      <c r="E7" s="78">
        <v>418</v>
      </c>
      <c r="F7" s="78">
        <v>196</v>
      </c>
      <c r="G7" s="78">
        <v>181</v>
      </c>
      <c r="H7" s="78">
        <v>377</v>
      </c>
      <c r="I7" s="72">
        <v>90.19138755980862</v>
      </c>
      <c r="J7" s="73">
        <v>3.5247208931419465</v>
      </c>
      <c r="K7" s="74"/>
      <c r="L7" s="75">
        <v>2</v>
      </c>
      <c r="M7" s="76">
        <v>361</v>
      </c>
      <c r="N7" s="77">
        <v>9</v>
      </c>
      <c r="O7" s="77">
        <v>7</v>
      </c>
      <c r="P7" s="73">
        <v>4.244031830238726</v>
      </c>
    </row>
    <row r="8" spans="1:16" ht="12.75">
      <c r="A8" s="30">
        <v>3</v>
      </c>
      <c r="B8" s="3" t="s">
        <v>1</v>
      </c>
      <c r="C8" s="64">
        <v>29380</v>
      </c>
      <c r="D8" s="41">
        <v>55</v>
      </c>
      <c r="E8" s="78">
        <v>29707</v>
      </c>
      <c r="F8" s="78">
        <v>12921</v>
      </c>
      <c r="G8" s="78">
        <v>13789</v>
      </c>
      <c r="H8" s="78">
        <v>26710</v>
      </c>
      <c r="I8" s="72">
        <v>89.9114686774161</v>
      </c>
      <c r="J8" s="73">
        <v>-2.207487868295331</v>
      </c>
      <c r="K8" s="74"/>
      <c r="L8" s="75">
        <v>11</v>
      </c>
      <c r="M8" s="76">
        <v>25189</v>
      </c>
      <c r="N8" s="77">
        <v>842</v>
      </c>
      <c r="O8" s="77">
        <v>679</v>
      </c>
      <c r="P8" s="73">
        <v>5.69449644327967</v>
      </c>
    </row>
    <row r="9" spans="1:16" ht="12.75">
      <c r="A9" s="30">
        <v>4</v>
      </c>
      <c r="B9" s="3" t="s">
        <v>2</v>
      </c>
      <c r="C9" s="64">
        <v>30493</v>
      </c>
      <c r="D9" s="3">
        <v>2</v>
      </c>
      <c r="E9" s="5">
        <v>1033</v>
      </c>
      <c r="F9" s="99">
        <v>0</v>
      </c>
      <c r="G9" s="99">
        <v>0</v>
      </c>
      <c r="H9" s="5">
        <v>885</v>
      </c>
      <c r="I9" s="65">
        <v>85.67279767666989</v>
      </c>
      <c r="J9" s="31">
        <v>-0.7834141359574005</v>
      </c>
      <c r="K9" s="46"/>
      <c r="L9" s="43">
        <v>2</v>
      </c>
      <c r="M9" s="5">
        <v>824</v>
      </c>
      <c r="N9" s="3">
        <v>48</v>
      </c>
      <c r="O9" s="3">
        <v>13</v>
      </c>
      <c r="P9" s="31">
        <v>6.892655367231638</v>
      </c>
    </row>
    <row r="10" spans="1:16" ht="12.75">
      <c r="A10" s="30">
        <v>5</v>
      </c>
      <c r="B10" s="3" t="s">
        <v>3</v>
      </c>
      <c r="C10" s="64">
        <v>29380</v>
      </c>
      <c r="D10" s="3">
        <v>1</v>
      </c>
      <c r="E10" s="5">
        <v>584</v>
      </c>
      <c r="F10" s="78">
        <v>290</v>
      </c>
      <c r="G10" s="78">
        <v>251</v>
      </c>
      <c r="H10" s="78">
        <v>541</v>
      </c>
      <c r="I10" s="72">
        <v>92.63698630136986</v>
      </c>
      <c r="J10" s="73">
        <v>2.2168182341429628</v>
      </c>
      <c r="K10" s="74"/>
      <c r="L10" s="75">
        <v>2</v>
      </c>
      <c r="M10" s="76">
        <v>525</v>
      </c>
      <c r="N10" s="77">
        <v>11</v>
      </c>
      <c r="O10" s="77">
        <v>5</v>
      </c>
      <c r="P10" s="73">
        <v>2.957486136783734</v>
      </c>
    </row>
    <row r="11" spans="1:16" ht="12.75">
      <c r="A11" s="30">
        <v>6</v>
      </c>
      <c r="B11" s="3" t="s">
        <v>4</v>
      </c>
      <c r="C11" s="64">
        <v>29380</v>
      </c>
      <c r="D11" s="3">
        <v>1</v>
      </c>
      <c r="E11" s="5">
        <v>266</v>
      </c>
      <c r="F11" s="78">
        <v>133</v>
      </c>
      <c r="G11" s="78">
        <v>110</v>
      </c>
      <c r="H11" s="78">
        <v>243</v>
      </c>
      <c r="I11" s="72">
        <v>91.35338345864662</v>
      </c>
      <c r="J11" s="73">
        <v>-0.6756020485997567</v>
      </c>
      <c r="K11" s="74"/>
      <c r="L11" s="75">
        <v>3</v>
      </c>
      <c r="M11" s="76">
        <v>238</v>
      </c>
      <c r="N11" s="77">
        <v>2</v>
      </c>
      <c r="O11" s="77">
        <v>3</v>
      </c>
      <c r="P11" s="73">
        <v>2.05761316872428</v>
      </c>
    </row>
    <row r="12" spans="1:16" ht="12.75">
      <c r="A12" s="30">
        <v>7</v>
      </c>
      <c r="B12" s="3" t="s">
        <v>5</v>
      </c>
      <c r="C12" s="64">
        <v>29380</v>
      </c>
      <c r="D12" s="3">
        <v>2</v>
      </c>
      <c r="E12" s="5">
        <v>930</v>
      </c>
      <c r="F12" s="78">
        <v>416</v>
      </c>
      <c r="G12" s="78">
        <v>422</v>
      </c>
      <c r="H12" s="78">
        <v>838</v>
      </c>
      <c r="I12" s="72">
        <v>90.10752688172043</v>
      </c>
      <c r="J12" s="73">
        <v>-0.09517582098227706</v>
      </c>
      <c r="K12" s="74"/>
      <c r="L12" s="75">
        <v>2</v>
      </c>
      <c r="M12" s="76">
        <v>803</v>
      </c>
      <c r="N12" s="77">
        <v>23</v>
      </c>
      <c r="O12" s="77">
        <v>12</v>
      </c>
      <c r="P12" s="73">
        <v>4.176610978520286</v>
      </c>
    </row>
    <row r="13" spans="1:16" ht="12.75">
      <c r="A13" s="30">
        <v>8</v>
      </c>
      <c r="B13" s="3" t="s">
        <v>6</v>
      </c>
      <c r="C13" s="64">
        <v>29380</v>
      </c>
      <c r="D13" s="3">
        <v>2</v>
      </c>
      <c r="E13" s="5">
        <v>991</v>
      </c>
      <c r="F13" s="78">
        <v>454</v>
      </c>
      <c r="G13" s="78">
        <v>447</v>
      </c>
      <c r="H13" s="78">
        <v>901</v>
      </c>
      <c r="I13" s="72">
        <v>90.91826437941474</v>
      </c>
      <c r="J13" s="73">
        <v>-0.808726313449796</v>
      </c>
      <c r="K13" s="74"/>
      <c r="L13" s="75">
        <v>3</v>
      </c>
      <c r="M13" s="76">
        <v>861</v>
      </c>
      <c r="N13" s="77">
        <v>22</v>
      </c>
      <c r="O13" s="77">
        <v>18</v>
      </c>
      <c r="P13" s="73">
        <v>4.439511653718091</v>
      </c>
    </row>
    <row r="14" spans="1:16" ht="12.75">
      <c r="A14" s="30">
        <v>9</v>
      </c>
      <c r="B14" s="3" t="s">
        <v>7</v>
      </c>
      <c r="C14" s="64">
        <v>29380</v>
      </c>
      <c r="D14" s="3">
        <v>1</v>
      </c>
      <c r="E14" s="5">
        <v>118</v>
      </c>
      <c r="F14" s="78">
        <v>53</v>
      </c>
      <c r="G14" s="78">
        <v>57</v>
      </c>
      <c r="H14" s="78">
        <v>110</v>
      </c>
      <c r="I14" s="72">
        <v>93.22033898305085</v>
      </c>
      <c r="J14" s="73">
        <v>2.3806443265623045</v>
      </c>
      <c r="K14" s="74"/>
      <c r="L14" s="75">
        <v>2</v>
      </c>
      <c r="M14" s="76">
        <v>99</v>
      </c>
      <c r="N14" s="77">
        <v>7</v>
      </c>
      <c r="O14" s="77">
        <v>4</v>
      </c>
      <c r="P14" s="73">
        <v>10</v>
      </c>
    </row>
    <row r="15" spans="1:16" ht="12.75">
      <c r="A15" s="30">
        <v>10</v>
      </c>
      <c r="B15" s="3" t="s">
        <v>8</v>
      </c>
      <c r="C15" s="64">
        <v>29380</v>
      </c>
      <c r="D15" s="3">
        <v>1</v>
      </c>
      <c r="E15" s="5">
        <v>206</v>
      </c>
      <c r="F15" s="78">
        <v>100</v>
      </c>
      <c r="G15" s="78">
        <v>93</v>
      </c>
      <c r="H15" s="78">
        <v>193</v>
      </c>
      <c r="I15" s="72">
        <v>93.68932038834951</v>
      </c>
      <c r="J15" s="73">
        <v>3.3667397431882193</v>
      </c>
      <c r="K15" s="74"/>
      <c r="L15" s="75">
        <v>2</v>
      </c>
      <c r="M15" s="76">
        <v>186</v>
      </c>
      <c r="N15" s="77">
        <v>4</v>
      </c>
      <c r="O15" s="77">
        <v>3</v>
      </c>
      <c r="P15" s="73">
        <v>3.6269430051813467</v>
      </c>
    </row>
    <row r="16" spans="1:16" ht="12.75">
      <c r="A16" s="30">
        <v>11</v>
      </c>
      <c r="B16" s="3" t="s">
        <v>9</v>
      </c>
      <c r="C16" s="64">
        <v>29380</v>
      </c>
      <c r="D16" s="3">
        <v>1</v>
      </c>
      <c r="E16" s="5">
        <v>407</v>
      </c>
      <c r="F16" s="78">
        <v>196</v>
      </c>
      <c r="G16" s="78">
        <v>177</v>
      </c>
      <c r="H16" s="78">
        <v>373</v>
      </c>
      <c r="I16" s="72">
        <v>91.64619164619165</v>
      </c>
      <c r="J16" s="73">
        <v>-0.45257378590710573</v>
      </c>
      <c r="K16" s="74"/>
      <c r="L16" s="75">
        <v>2</v>
      </c>
      <c r="M16" s="76">
        <v>366</v>
      </c>
      <c r="N16" s="77">
        <v>6</v>
      </c>
      <c r="O16" s="77">
        <v>1</v>
      </c>
      <c r="P16" s="73">
        <v>1.876675603217158</v>
      </c>
    </row>
    <row r="17" spans="1:16" ht="12.75">
      <c r="A17" s="30">
        <v>12</v>
      </c>
      <c r="B17" s="3" t="s">
        <v>10</v>
      </c>
      <c r="C17" s="64">
        <v>29380</v>
      </c>
      <c r="D17" s="3">
        <v>2</v>
      </c>
      <c r="E17" s="5">
        <v>833</v>
      </c>
      <c r="F17" s="78">
        <v>337</v>
      </c>
      <c r="G17" s="78">
        <v>329</v>
      </c>
      <c r="H17" s="78">
        <v>666</v>
      </c>
      <c r="I17" s="72">
        <v>79.95198079231693</v>
      </c>
      <c r="J17" s="73">
        <v>-7.318521043668383</v>
      </c>
      <c r="K17" s="74"/>
      <c r="L17" s="75">
        <v>1</v>
      </c>
      <c r="M17" s="76">
        <v>457</v>
      </c>
      <c r="N17" s="77">
        <v>82</v>
      </c>
      <c r="O17" s="77">
        <v>127</v>
      </c>
      <c r="P17" s="73">
        <v>31.38138138138138</v>
      </c>
    </row>
    <row r="18" spans="1:16" ht="12.75">
      <c r="A18" s="30">
        <v>13</v>
      </c>
      <c r="B18" s="3" t="s">
        <v>11</v>
      </c>
      <c r="C18" s="64">
        <v>29380</v>
      </c>
      <c r="D18" s="3">
        <v>1</v>
      </c>
      <c r="E18" s="5">
        <v>562</v>
      </c>
      <c r="F18" s="78">
        <v>278</v>
      </c>
      <c r="G18" s="78">
        <v>248</v>
      </c>
      <c r="H18" s="78">
        <v>526</v>
      </c>
      <c r="I18" s="72">
        <v>93.59430604982207</v>
      </c>
      <c r="J18" s="73">
        <v>2.491103202846972</v>
      </c>
      <c r="K18" s="74"/>
      <c r="L18" s="75">
        <v>2</v>
      </c>
      <c r="M18" s="76">
        <v>509</v>
      </c>
      <c r="N18" s="77">
        <v>11</v>
      </c>
      <c r="O18" s="77">
        <v>6</v>
      </c>
      <c r="P18" s="73">
        <v>3.2319391634980987</v>
      </c>
    </row>
    <row r="19" spans="1:16" ht="12.75">
      <c r="A19" s="30">
        <v>14</v>
      </c>
      <c r="B19" s="3" t="s">
        <v>12</v>
      </c>
      <c r="C19" s="64">
        <v>29380</v>
      </c>
      <c r="D19" s="3">
        <v>1</v>
      </c>
      <c r="E19" s="5">
        <v>478</v>
      </c>
      <c r="F19" s="78">
        <v>214</v>
      </c>
      <c r="G19" s="78">
        <v>228</v>
      </c>
      <c r="H19" s="78">
        <v>442</v>
      </c>
      <c r="I19" s="72">
        <v>92.46861924686192</v>
      </c>
      <c r="J19" s="73">
        <v>2.063501976073013</v>
      </c>
      <c r="K19" s="74"/>
      <c r="L19" s="75">
        <v>3</v>
      </c>
      <c r="M19" s="76">
        <v>431</v>
      </c>
      <c r="N19" s="77">
        <v>9</v>
      </c>
      <c r="O19" s="77">
        <v>2</v>
      </c>
      <c r="P19" s="73">
        <v>2.48868778280543</v>
      </c>
    </row>
    <row r="20" spans="1:16" ht="12.75">
      <c r="A20" s="30">
        <v>15</v>
      </c>
      <c r="B20" s="3" t="s">
        <v>13</v>
      </c>
      <c r="C20" s="64">
        <v>29380</v>
      </c>
      <c r="D20" s="3">
        <v>1</v>
      </c>
      <c r="E20" s="5">
        <v>720</v>
      </c>
      <c r="F20" s="78">
        <v>352</v>
      </c>
      <c r="G20" s="78">
        <v>316</v>
      </c>
      <c r="H20" s="78">
        <v>668</v>
      </c>
      <c r="I20" s="72">
        <v>92.77777777777777</v>
      </c>
      <c r="J20" s="73">
        <v>0.8268910110656265</v>
      </c>
      <c r="K20" s="74"/>
      <c r="L20" s="75">
        <v>2</v>
      </c>
      <c r="M20" s="76">
        <v>652</v>
      </c>
      <c r="N20" s="77">
        <v>10</v>
      </c>
      <c r="O20" s="77">
        <v>6</v>
      </c>
      <c r="P20" s="73">
        <v>2.3952095808383236</v>
      </c>
    </row>
    <row r="21" spans="1:16" ht="12.75">
      <c r="A21" s="30">
        <v>16</v>
      </c>
      <c r="B21" s="3" t="s">
        <v>14</v>
      </c>
      <c r="C21" s="64">
        <v>29380</v>
      </c>
      <c r="D21" s="3">
        <v>1</v>
      </c>
      <c r="E21" s="5">
        <v>99</v>
      </c>
      <c r="F21" s="78">
        <v>49</v>
      </c>
      <c r="G21" s="78">
        <v>45</v>
      </c>
      <c r="H21" s="78">
        <v>94</v>
      </c>
      <c r="I21" s="72">
        <v>94.94949494949495</v>
      </c>
      <c r="J21" s="73">
        <v>3.6451471234079946</v>
      </c>
      <c r="K21" s="74"/>
      <c r="L21" s="75">
        <v>2</v>
      </c>
      <c r="M21" s="76">
        <v>92</v>
      </c>
      <c r="N21" s="77">
        <v>1</v>
      </c>
      <c r="O21" s="77">
        <v>1</v>
      </c>
      <c r="P21" s="73">
        <v>2.127659574468085</v>
      </c>
    </row>
    <row r="22" spans="1:16" ht="12.75">
      <c r="A22" s="30">
        <v>17</v>
      </c>
      <c r="B22" s="3" t="s">
        <v>15</v>
      </c>
      <c r="C22" s="64">
        <v>29380</v>
      </c>
      <c r="D22" s="3">
        <v>1</v>
      </c>
      <c r="E22" s="5">
        <v>524</v>
      </c>
      <c r="F22" s="78">
        <v>244</v>
      </c>
      <c r="G22" s="78">
        <v>240</v>
      </c>
      <c r="H22" s="78">
        <v>484</v>
      </c>
      <c r="I22" s="72">
        <v>92.36641221374046</v>
      </c>
      <c r="J22" s="73">
        <v>0.777627167011488</v>
      </c>
      <c r="K22" s="74"/>
      <c r="L22" s="75">
        <v>2</v>
      </c>
      <c r="M22" s="76">
        <v>462</v>
      </c>
      <c r="N22" s="77">
        <v>21</v>
      </c>
      <c r="O22" s="77">
        <v>1</v>
      </c>
      <c r="P22" s="73">
        <v>4.545454545454546</v>
      </c>
    </row>
    <row r="23" spans="1:16" ht="12.75">
      <c r="A23" s="30">
        <v>18</v>
      </c>
      <c r="B23" s="3" t="s">
        <v>16</v>
      </c>
      <c r="C23" s="64">
        <v>29380</v>
      </c>
      <c r="D23" s="3">
        <v>1</v>
      </c>
      <c r="E23" s="5">
        <v>391</v>
      </c>
      <c r="F23" s="78">
        <v>169</v>
      </c>
      <c r="G23" s="78">
        <v>170</v>
      </c>
      <c r="H23" s="78">
        <v>339</v>
      </c>
      <c r="I23" s="72">
        <v>86.70076726342711</v>
      </c>
      <c r="J23" s="73">
        <v>1.5688727790146402</v>
      </c>
      <c r="K23" s="74"/>
      <c r="L23" s="75">
        <v>2</v>
      </c>
      <c r="M23" s="76">
        <v>330</v>
      </c>
      <c r="N23" s="77">
        <v>9</v>
      </c>
      <c r="O23" s="77">
        <v>0</v>
      </c>
      <c r="P23" s="73">
        <v>2.6548672566371683</v>
      </c>
    </row>
    <row r="24" spans="1:16" ht="12.75">
      <c r="A24" s="30">
        <v>19</v>
      </c>
      <c r="B24" s="3" t="s">
        <v>17</v>
      </c>
      <c r="C24" s="64">
        <v>29380</v>
      </c>
      <c r="D24" s="3">
        <v>3</v>
      </c>
      <c r="E24" s="5">
        <v>1279</v>
      </c>
      <c r="F24" s="78">
        <v>606</v>
      </c>
      <c r="G24" s="78">
        <v>559</v>
      </c>
      <c r="H24" s="78">
        <v>1165</v>
      </c>
      <c r="I24" s="72">
        <v>91.08678655199374</v>
      </c>
      <c r="J24" s="73">
        <v>-2.7116630604093643</v>
      </c>
      <c r="K24" s="74"/>
      <c r="L24" s="75">
        <v>3</v>
      </c>
      <c r="M24" s="76">
        <v>1081</v>
      </c>
      <c r="N24" s="77">
        <v>48</v>
      </c>
      <c r="O24" s="77">
        <v>36</v>
      </c>
      <c r="P24" s="73">
        <v>7.210300429184549</v>
      </c>
    </row>
    <row r="25" spans="1:16" ht="12.75">
      <c r="A25" s="30">
        <v>20</v>
      </c>
      <c r="B25" s="3" t="s">
        <v>132</v>
      </c>
      <c r="C25" s="64">
        <v>29380</v>
      </c>
      <c r="D25" s="3">
        <v>5</v>
      </c>
      <c r="E25" s="5">
        <v>3479</v>
      </c>
      <c r="F25" s="78">
        <v>1513</v>
      </c>
      <c r="G25" s="78">
        <v>1576</v>
      </c>
      <c r="H25" s="78">
        <v>3089</v>
      </c>
      <c r="I25" s="72">
        <v>88.78988215004311</v>
      </c>
      <c r="J25" s="73">
        <v>-2.1912269297862537</v>
      </c>
      <c r="K25" s="74"/>
      <c r="L25" s="75">
        <v>3</v>
      </c>
      <c r="M25" s="76">
        <v>2809</v>
      </c>
      <c r="N25" s="77">
        <v>173</v>
      </c>
      <c r="O25" s="77">
        <v>107</v>
      </c>
      <c r="P25" s="73">
        <v>9.064422143088379</v>
      </c>
    </row>
    <row r="26" spans="1:16" ht="12.75">
      <c r="A26" s="30">
        <v>21</v>
      </c>
      <c r="B26" s="3" t="s">
        <v>18</v>
      </c>
      <c r="C26" s="64">
        <v>29380</v>
      </c>
      <c r="D26" s="3">
        <v>2</v>
      </c>
      <c r="E26" s="5">
        <v>1269</v>
      </c>
      <c r="F26" s="78">
        <v>602</v>
      </c>
      <c r="G26" s="78">
        <v>565</v>
      </c>
      <c r="H26" s="78">
        <v>1167</v>
      </c>
      <c r="I26" s="72">
        <v>91.96217494089835</v>
      </c>
      <c r="J26" s="73">
        <v>1.0743244736086268</v>
      </c>
      <c r="K26" s="74"/>
      <c r="L26" s="75">
        <v>2</v>
      </c>
      <c r="M26" s="76">
        <v>1106</v>
      </c>
      <c r="N26" s="77">
        <v>41</v>
      </c>
      <c r="O26" s="77">
        <v>20</v>
      </c>
      <c r="P26" s="73">
        <v>5.227077977720651</v>
      </c>
    </row>
    <row r="27" spans="1:16" ht="12.75">
      <c r="A27" s="30">
        <v>22</v>
      </c>
      <c r="B27" s="3" t="s">
        <v>19</v>
      </c>
      <c r="C27" s="64">
        <v>29380</v>
      </c>
      <c r="D27" s="3">
        <v>3</v>
      </c>
      <c r="E27" s="5">
        <v>2025</v>
      </c>
      <c r="F27" s="78">
        <v>926</v>
      </c>
      <c r="G27" s="78">
        <v>821</v>
      </c>
      <c r="H27" s="78">
        <v>1747</v>
      </c>
      <c r="I27" s="72">
        <v>86.27160493827161</v>
      </c>
      <c r="J27" s="73">
        <v>-1.2690234474272017</v>
      </c>
      <c r="K27" s="74"/>
      <c r="L27" s="75">
        <v>3</v>
      </c>
      <c r="M27" s="76">
        <v>1644</v>
      </c>
      <c r="N27" s="77">
        <v>58</v>
      </c>
      <c r="O27" s="77">
        <v>45</v>
      </c>
      <c r="P27" s="73">
        <v>5.89582140812822</v>
      </c>
    </row>
    <row r="28" spans="1:16" ht="12.75">
      <c r="A28" s="30">
        <v>23</v>
      </c>
      <c r="B28" s="3" t="s">
        <v>20</v>
      </c>
      <c r="C28" s="64">
        <v>29380</v>
      </c>
      <c r="D28" s="3">
        <v>3</v>
      </c>
      <c r="E28" s="5">
        <v>1960</v>
      </c>
      <c r="F28" s="78">
        <v>884</v>
      </c>
      <c r="G28" s="78">
        <v>877</v>
      </c>
      <c r="H28" s="78">
        <v>1761</v>
      </c>
      <c r="I28" s="72">
        <v>89.84693877551021</v>
      </c>
      <c r="J28" s="73">
        <v>-1.5515073954109937</v>
      </c>
      <c r="K28" s="74"/>
      <c r="L28" s="75">
        <v>2</v>
      </c>
      <c r="M28" s="76">
        <v>1674</v>
      </c>
      <c r="N28" s="77">
        <v>58</v>
      </c>
      <c r="O28" s="77">
        <v>29</v>
      </c>
      <c r="P28" s="73">
        <v>4.940374787052811</v>
      </c>
    </row>
    <row r="29" spans="1:16" ht="12.75">
      <c r="A29" s="30">
        <v>24</v>
      </c>
      <c r="B29" s="3" t="s">
        <v>21</v>
      </c>
      <c r="C29" s="64">
        <v>29380</v>
      </c>
      <c r="D29" s="3">
        <v>1</v>
      </c>
      <c r="E29" s="5">
        <v>363</v>
      </c>
      <c r="F29" s="78">
        <v>142</v>
      </c>
      <c r="G29" s="78">
        <v>120</v>
      </c>
      <c r="H29" s="78">
        <v>262</v>
      </c>
      <c r="I29" s="72">
        <v>72.1763085399449</v>
      </c>
      <c r="J29" s="73">
        <v>-12.850429427969544</v>
      </c>
      <c r="K29" s="74"/>
      <c r="L29" s="75">
        <v>2</v>
      </c>
      <c r="M29" s="76">
        <v>208</v>
      </c>
      <c r="N29" s="77">
        <v>38</v>
      </c>
      <c r="O29" s="77">
        <v>16</v>
      </c>
      <c r="P29" s="73">
        <v>20.610687022900763</v>
      </c>
    </row>
    <row r="30" spans="1:16" ht="12.75">
      <c r="A30" s="30">
        <v>25</v>
      </c>
      <c r="B30" s="3" t="s">
        <v>22</v>
      </c>
      <c r="C30" s="64">
        <v>29380</v>
      </c>
      <c r="D30" s="3">
        <v>1</v>
      </c>
      <c r="E30" s="5">
        <v>159</v>
      </c>
      <c r="F30" s="78">
        <v>79</v>
      </c>
      <c r="G30" s="78">
        <v>62</v>
      </c>
      <c r="H30" s="78">
        <v>141</v>
      </c>
      <c r="I30" s="72">
        <v>88.67924528301887</v>
      </c>
      <c r="J30" s="73">
        <v>-5.332730764885326</v>
      </c>
      <c r="K30" s="74"/>
      <c r="L30" s="75">
        <v>2</v>
      </c>
      <c r="M30" s="76">
        <v>138</v>
      </c>
      <c r="N30" s="77">
        <v>1</v>
      </c>
      <c r="O30" s="77">
        <v>2</v>
      </c>
      <c r="P30" s="73">
        <v>2.127659574468085</v>
      </c>
    </row>
    <row r="31" spans="1:16" ht="12.75">
      <c r="A31" s="30">
        <v>26</v>
      </c>
      <c r="B31" s="3" t="s">
        <v>23</v>
      </c>
      <c r="C31" s="64">
        <v>29380</v>
      </c>
      <c r="D31" s="3">
        <v>1</v>
      </c>
      <c r="E31" s="5">
        <v>374</v>
      </c>
      <c r="F31" s="78">
        <v>171</v>
      </c>
      <c r="G31" s="78">
        <v>160</v>
      </c>
      <c r="H31" s="78">
        <v>331</v>
      </c>
      <c r="I31" s="72">
        <v>88.50267379679144</v>
      </c>
      <c r="J31" s="73">
        <v>6.405487096024174</v>
      </c>
      <c r="K31" s="74"/>
      <c r="L31" s="75">
        <v>2</v>
      </c>
      <c r="M31" s="76">
        <v>323</v>
      </c>
      <c r="N31" s="77">
        <v>4</v>
      </c>
      <c r="O31" s="77">
        <v>4</v>
      </c>
      <c r="P31" s="73">
        <v>2.416918429003021</v>
      </c>
    </row>
    <row r="32" spans="1:16" ht="12.75">
      <c r="A32" s="30">
        <v>27</v>
      </c>
      <c r="B32" s="3" t="s">
        <v>133</v>
      </c>
      <c r="C32" s="64">
        <v>29380</v>
      </c>
      <c r="D32" s="3">
        <v>2</v>
      </c>
      <c r="E32" s="5">
        <v>1146</v>
      </c>
      <c r="F32" s="78">
        <v>544</v>
      </c>
      <c r="G32" s="78">
        <v>520</v>
      </c>
      <c r="H32" s="78">
        <v>1064</v>
      </c>
      <c r="I32" s="72">
        <v>92.84467713787086</v>
      </c>
      <c r="J32" s="73">
        <v>0.776940952487621</v>
      </c>
      <c r="K32" s="74"/>
      <c r="L32" s="75">
        <v>2</v>
      </c>
      <c r="M32" s="76">
        <v>1016</v>
      </c>
      <c r="N32" s="77">
        <v>33</v>
      </c>
      <c r="O32" s="77">
        <v>15</v>
      </c>
      <c r="P32" s="73">
        <v>4.511278195488721</v>
      </c>
    </row>
    <row r="33" spans="1:16" ht="12.75">
      <c r="A33" s="30">
        <v>28</v>
      </c>
      <c r="B33" s="3" t="s">
        <v>24</v>
      </c>
      <c r="C33" s="64">
        <v>29380</v>
      </c>
      <c r="D33" s="3">
        <v>1</v>
      </c>
      <c r="E33" s="5">
        <v>406</v>
      </c>
      <c r="F33" s="78">
        <v>166</v>
      </c>
      <c r="G33" s="78">
        <v>157</v>
      </c>
      <c r="H33" s="78">
        <v>323</v>
      </c>
      <c r="I33" s="72">
        <v>79.55665024630542</v>
      </c>
      <c r="J33" s="73">
        <v>-1.0369570596306517</v>
      </c>
      <c r="K33" s="74"/>
      <c r="L33" s="75">
        <v>2</v>
      </c>
      <c r="M33" s="76">
        <v>259</v>
      </c>
      <c r="N33" s="77">
        <v>30</v>
      </c>
      <c r="O33" s="77">
        <v>34</v>
      </c>
      <c r="P33" s="73">
        <v>19.814241486068113</v>
      </c>
    </row>
    <row r="34" spans="1:16" ht="12.75">
      <c r="A34" s="30">
        <v>29</v>
      </c>
      <c r="B34" s="3" t="s">
        <v>25</v>
      </c>
      <c r="C34" s="64">
        <v>29380</v>
      </c>
      <c r="D34" s="3">
        <v>1</v>
      </c>
      <c r="E34" s="5">
        <v>495</v>
      </c>
      <c r="F34" s="78">
        <v>234</v>
      </c>
      <c r="G34" s="78">
        <v>230</v>
      </c>
      <c r="H34" s="78">
        <v>464</v>
      </c>
      <c r="I34" s="72">
        <v>93.73737373737374</v>
      </c>
      <c r="J34" s="73">
        <v>1.475468975468985</v>
      </c>
      <c r="K34" s="74"/>
      <c r="L34" s="75">
        <v>2</v>
      </c>
      <c r="M34" s="76">
        <v>462</v>
      </c>
      <c r="N34" s="77">
        <v>2</v>
      </c>
      <c r="O34" s="77">
        <v>0</v>
      </c>
      <c r="P34" s="73">
        <v>0.43103448275862066</v>
      </c>
    </row>
    <row r="35" spans="1:16" ht="12.75">
      <c r="A35" s="30">
        <v>30</v>
      </c>
      <c r="B35" s="3" t="s">
        <v>26</v>
      </c>
      <c r="C35" s="64">
        <v>29380</v>
      </c>
      <c r="D35" s="3">
        <v>1</v>
      </c>
      <c r="E35" s="5">
        <v>705</v>
      </c>
      <c r="F35" s="78">
        <v>329</v>
      </c>
      <c r="G35" s="78">
        <v>309</v>
      </c>
      <c r="H35" s="78">
        <v>638</v>
      </c>
      <c r="I35" s="72">
        <v>90.49645390070921</v>
      </c>
      <c r="J35" s="73">
        <v>0.041240978535938666</v>
      </c>
      <c r="K35" s="74"/>
      <c r="L35" s="75">
        <v>4</v>
      </c>
      <c r="M35" s="76">
        <v>599</v>
      </c>
      <c r="N35" s="77">
        <v>18</v>
      </c>
      <c r="O35" s="77">
        <v>21</v>
      </c>
      <c r="P35" s="73">
        <v>6.112852664576803</v>
      </c>
    </row>
    <row r="36" spans="1:16" ht="12.75">
      <c r="A36" s="30">
        <v>31</v>
      </c>
      <c r="B36" s="3" t="s">
        <v>27</v>
      </c>
      <c r="C36" s="64">
        <v>29380</v>
      </c>
      <c r="D36" s="3">
        <v>2</v>
      </c>
      <c r="E36" s="5">
        <v>1407</v>
      </c>
      <c r="F36" s="78">
        <v>677</v>
      </c>
      <c r="G36" s="78">
        <v>643</v>
      </c>
      <c r="H36" s="78">
        <v>1320</v>
      </c>
      <c r="I36" s="72">
        <v>93.81663113006397</v>
      </c>
      <c r="J36" s="73">
        <v>-1.5692081698564806</v>
      </c>
      <c r="K36" s="74"/>
      <c r="L36" s="75">
        <v>4</v>
      </c>
      <c r="M36" s="76">
        <v>1278</v>
      </c>
      <c r="N36" s="77">
        <v>23</v>
      </c>
      <c r="O36" s="77">
        <v>19</v>
      </c>
      <c r="P36" s="73">
        <v>3.1818181818181817</v>
      </c>
    </row>
    <row r="37" spans="1:16" ht="12.75">
      <c r="A37" s="30">
        <v>32</v>
      </c>
      <c r="B37" s="3" t="s">
        <v>134</v>
      </c>
      <c r="C37" s="64">
        <v>29380</v>
      </c>
      <c r="D37" s="3">
        <v>1</v>
      </c>
      <c r="E37" s="5">
        <v>207</v>
      </c>
      <c r="F37" s="78">
        <v>95</v>
      </c>
      <c r="G37" s="78">
        <v>92</v>
      </c>
      <c r="H37" s="78">
        <v>187</v>
      </c>
      <c r="I37" s="72">
        <v>90.33816425120773</v>
      </c>
      <c r="J37" s="73">
        <v>-3.691686495060921</v>
      </c>
      <c r="K37" s="74"/>
      <c r="L37" s="75">
        <v>2</v>
      </c>
      <c r="M37" s="76">
        <v>184</v>
      </c>
      <c r="N37" s="77">
        <v>1</v>
      </c>
      <c r="O37" s="77">
        <v>2</v>
      </c>
      <c r="P37" s="73">
        <v>1.6042780748663104</v>
      </c>
    </row>
    <row r="38" spans="1:16" ht="12.75">
      <c r="A38" s="30">
        <v>33</v>
      </c>
      <c r="B38" s="3" t="s">
        <v>28</v>
      </c>
      <c r="C38" s="64">
        <v>29380</v>
      </c>
      <c r="D38" s="3">
        <v>1</v>
      </c>
      <c r="E38" s="5">
        <v>598</v>
      </c>
      <c r="F38" s="78">
        <v>252</v>
      </c>
      <c r="G38" s="78">
        <v>253</v>
      </c>
      <c r="H38" s="78">
        <v>505</v>
      </c>
      <c r="I38" s="72">
        <v>84.44816053511705</v>
      </c>
      <c r="J38" s="73">
        <v>-0.9904359561110141</v>
      </c>
      <c r="K38" s="74"/>
      <c r="L38" s="75">
        <v>4</v>
      </c>
      <c r="M38" s="76">
        <v>483</v>
      </c>
      <c r="N38" s="77">
        <v>10</v>
      </c>
      <c r="O38" s="77">
        <v>12</v>
      </c>
      <c r="P38" s="73">
        <v>4.356435643564356</v>
      </c>
    </row>
    <row r="39" spans="1:16" ht="12.75">
      <c r="A39" s="30">
        <v>34</v>
      </c>
      <c r="B39" s="3" t="s">
        <v>135</v>
      </c>
      <c r="C39" s="64">
        <v>29380</v>
      </c>
      <c r="D39" s="3">
        <v>2</v>
      </c>
      <c r="E39" s="5">
        <v>834</v>
      </c>
      <c r="F39" s="78">
        <v>361</v>
      </c>
      <c r="G39" s="78">
        <v>390</v>
      </c>
      <c r="H39" s="78">
        <v>751</v>
      </c>
      <c r="I39" s="72">
        <v>90.04796163069544</v>
      </c>
      <c r="J39" s="73">
        <v>-2.45203836930456</v>
      </c>
      <c r="K39" s="74"/>
      <c r="L39" s="75">
        <v>2</v>
      </c>
      <c r="M39" s="76">
        <v>699</v>
      </c>
      <c r="N39" s="77">
        <v>26</v>
      </c>
      <c r="O39" s="77">
        <v>26</v>
      </c>
      <c r="P39" s="73">
        <v>6.92410119840213</v>
      </c>
    </row>
    <row r="40" spans="1:16" ht="12.75">
      <c r="A40" s="30">
        <v>35</v>
      </c>
      <c r="B40" s="3" t="s">
        <v>29</v>
      </c>
      <c r="C40" s="64">
        <v>29380</v>
      </c>
      <c r="D40" s="3">
        <v>1</v>
      </c>
      <c r="E40" s="5">
        <v>368</v>
      </c>
      <c r="F40" s="78">
        <v>165</v>
      </c>
      <c r="G40" s="78">
        <v>164</v>
      </c>
      <c r="H40" s="78">
        <v>329</v>
      </c>
      <c r="I40" s="72">
        <v>89.40217391304348</v>
      </c>
      <c r="J40" s="73">
        <v>2.6618424213307748</v>
      </c>
      <c r="K40" s="74"/>
      <c r="L40" s="75">
        <v>2</v>
      </c>
      <c r="M40" s="76">
        <v>293</v>
      </c>
      <c r="N40" s="77">
        <v>19</v>
      </c>
      <c r="O40" s="77">
        <v>17</v>
      </c>
      <c r="P40" s="73">
        <v>10.94224924012158</v>
      </c>
    </row>
    <row r="41" spans="1:16" ht="12.75">
      <c r="A41" s="30">
        <v>36</v>
      </c>
      <c r="B41" s="3" t="s">
        <v>30</v>
      </c>
      <c r="C41" s="64">
        <v>29380</v>
      </c>
      <c r="D41" s="3">
        <v>1</v>
      </c>
      <c r="E41" s="5">
        <v>313</v>
      </c>
      <c r="F41" s="78">
        <v>140</v>
      </c>
      <c r="G41" s="78">
        <v>149</v>
      </c>
      <c r="H41" s="78">
        <v>289</v>
      </c>
      <c r="I41" s="72">
        <v>92.33226837060703</v>
      </c>
      <c r="J41" s="73">
        <v>1.9595975631536078</v>
      </c>
      <c r="K41" s="74"/>
      <c r="L41" s="75">
        <v>2</v>
      </c>
      <c r="M41" s="76">
        <v>286</v>
      </c>
      <c r="N41" s="77">
        <v>1</v>
      </c>
      <c r="O41" s="77">
        <v>2</v>
      </c>
      <c r="P41" s="73">
        <v>1.0380622837370241</v>
      </c>
    </row>
    <row r="42" spans="1:16" ht="12.75">
      <c r="A42" s="30">
        <v>37</v>
      </c>
      <c r="B42" s="3" t="s">
        <v>31</v>
      </c>
      <c r="C42" s="64">
        <v>29380</v>
      </c>
      <c r="D42" s="3">
        <v>2</v>
      </c>
      <c r="E42" s="5">
        <v>1090</v>
      </c>
      <c r="F42" s="78">
        <v>512</v>
      </c>
      <c r="G42" s="78">
        <v>487</v>
      </c>
      <c r="H42" s="78">
        <v>999</v>
      </c>
      <c r="I42" s="72">
        <v>91.65137614678899</v>
      </c>
      <c r="J42" s="73">
        <v>-0.6346069200031081</v>
      </c>
      <c r="K42" s="74"/>
      <c r="L42" s="75">
        <v>2</v>
      </c>
      <c r="M42" s="76">
        <v>942</v>
      </c>
      <c r="N42" s="77">
        <v>42</v>
      </c>
      <c r="O42" s="77">
        <v>15</v>
      </c>
      <c r="P42" s="73">
        <v>5.7057057057057055</v>
      </c>
    </row>
    <row r="43" spans="1:16" ht="12.75">
      <c r="A43" s="30">
        <v>38</v>
      </c>
      <c r="B43" s="3" t="s">
        <v>136</v>
      </c>
      <c r="C43" s="64">
        <v>29380</v>
      </c>
      <c r="D43" s="3">
        <v>1</v>
      </c>
      <c r="E43" s="5">
        <v>328</v>
      </c>
      <c r="F43" s="78">
        <v>143</v>
      </c>
      <c r="G43" s="78">
        <v>131</v>
      </c>
      <c r="H43" s="78">
        <v>274</v>
      </c>
      <c r="I43" s="72">
        <v>83.53658536585365</v>
      </c>
      <c r="J43" s="73">
        <v>-8.130081300813018</v>
      </c>
      <c r="K43" s="74"/>
      <c r="L43" s="75">
        <v>1</v>
      </c>
      <c r="M43" s="76">
        <v>251</v>
      </c>
      <c r="N43" s="77">
        <v>18</v>
      </c>
      <c r="O43" s="77">
        <v>5</v>
      </c>
      <c r="P43" s="73">
        <v>8.394160583941606</v>
      </c>
    </row>
    <row r="44" spans="1:16" ht="12.75">
      <c r="A44" s="30">
        <v>39</v>
      </c>
      <c r="B44" s="3" t="s">
        <v>127</v>
      </c>
      <c r="C44" s="64">
        <v>29380</v>
      </c>
      <c r="D44" s="3">
        <v>1</v>
      </c>
      <c r="E44" s="5">
        <v>75</v>
      </c>
      <c r="F44" s="78">
        <v>37</v>
      </c>
      <c r="G44" s="78">
        <v>31</v>
      </c>
      <c r="H44" s="78">
        <v>68</v>
      </c>
      <c r="I44" s="72">
        <v>90.66666666666667</v>
      </c>
      <c r="J44" s="73">
        <v>-0.5833333333333286</v>
      </c>
      <c r="K44" s="74"/>
      <c r="L44" s="75">
        <v>2</v>
      </c>
      <c r="M44" s="76">
        <v>68</v>
      </c>
      <c r="N44" s="77">
        <v>0</v>
      </c>
      <c r="O44" s="77">
        <v>0</v>
      </c>
      <c r="P44" s="73">
        <v>0</v>
      </c>
    </row>
    <row r="45" spans="1:16" ht="12.75">
      <c r="A45" s="30">
        <v>40</v>
      </c>
      <c r="B45" s="3" t="s">
        <v>137</v>
      </c>
      <c r="C45" s="64">
        <v>30493</v>
      </c>
      <c r="D45" s="3">
        <v>2</v>
      </c>
      <c r="E45" s="5">
        <v>1168</v>
      </c>
      <c r="F45" s="99">
        <v>0</v>
      </c>
      <c r="G45" s="99">
        <v>0</v>
      </c>
      <c r="H45" s="5">
        <v>1059</v>
      </c>
      <c r="I45" s="65">
        <v>90.66780821917808</v>
      </c>
      <c r="J45" s="31">
        <v>0.9040286916190325</v>
      </c>
      <c r="K45" s="46"/>
      <c r="L45" s="43">
        <v>2</v>
      </c>
      <c r="M45" s="5">
        <v>1016</v>
      </c>
      <c r="N45" s="3">
        <v>22</v>
      </c>
      <c r="O45" s="3">
        <v>21</v>
      </c>
      <c r="P45" s="31">
        <v>4.0604343720491025</v>
      </c>
    </row>
    <row r="46" spans="1:16" ht="12.75">
      <c r="A46" s="30">
        <v>41</v>
      </c>
      <c r="B46" s="3" t="s">
        <v>138</v>
      </c>
      <c r="C46" s="64">
        <v>29380</v>
      </c>
      <c r="D46" s="3">
        <v>1</v>
      </c>
      <c r="E46" s="5">
        <v>583</v>
      </c>
      <c r="F46" s="78">
        <v>266</v>
      </c>
      <c r="G46" s="78">
        <v>245</v>
      </c>
      <c r="H46" s="78">
        <v>511</v>
      </c>
      <c r="I46" s="72">
        <v>87.6500857632933</v>
      </c>
      <c r="J46" s="73">
        <v>-4.430945544257341</v>
      </c>
      <c r="K46" s="74"/>
      <c r="L46" s="75">
        <v>2</v>
      </c>
      <c r="M46" s="76">
        <v>495</v>
      </c>
      <c r="N46" s="77">
        <v>10</v>
      </c>
      <c r="O46" s="77">
        <v>6</v>
      </c>
      <c r="P46" s="73">
        <v>3.131115459882583</v>
      </c>
    </row>
    <row r="47" spans="1:16" ht="12.75">
      <c r="A47" s="30">
        <v>42</v>
      </c>
      <c r="B47" s="3" t="s">
        <v>32</v>
      </c>
      <c r="C47" s="64">
        <v>29380</v>
      </c>
      <c r="D47" s="3">
        <v>1</v>
      </c>
      <c r="E47" s="5">
        <v>383</v>
      </c>
      <c r="F47" s="78">
        <v>160</v>
      </c>
      <c r="G47" s="78">
        <v>173</v>
      </c>
      <c r="H47" s="78">
        <v>333</v>
      </c>
      <c r="I47" s="72">
        <v>86.94516971279373</v>
      </c>
      <c r="J47" s="73">
        <v>1.0890903083272292</v>
      </c>
      <c r="K47" s="74"/>
      <c r="L47" s="75">
        <v>2</v>
      </c>
      <c r="M47" s="76">
        <v>328</v>
      </c>
      <c r="N47" s="77">
        <v>2</v>
      </c>
      <c r="O47" s="77">
        <v>3</v>
      </c>
      <c r="P47" s="73">
        <v>1.5015015015015014</v>
      </c>
    </row>
    <row r="48" spans="1:16" ht="12.75">
      <c r="A48" s="30">
        <v>43</v>
      </c>
      <c r="B48" s="3" t="s">
        <v>33</v>
      </c>
      <c r="C48" s="64">
        <v>29380</v>
      </c>
      <c r="D48" s="3">
        <v>2</v>
      </c>
      <c r="E48" s="5">
        <v>969</v>
      </c>
      <c r="F48" s="78">
        <v>436</v>
      </c>
      <c r="G48" s="78">
        <v>432</v>
      </c>
      <c r="H48" s="78">
        <v>868</v>
      </c>
      <c r="I48" s="72">
        <v>89.57688338493293</v>
      </c>
      <c r="J48" s="73">
        <v>0.9054106763850314</v>
      </c>
      <c r="K48" s="74"/>
      <c r="L48" s="75">
        <v>2</v>
      </c>
      <c r="M48" s="76">
        <v>841</v>
      </c>
      <c r="N48" s="77">
        <v>23</v>
      </c>
      <c r="O48" s="77">
        <v>4</v>
      </c>
      <c r="P48" s="73">
        <v>3.110599078341014</v>
      </c>
    </row>
    <row r="49" spans="1:16" ht="12.75">
      <c r="A49" s="30">
        <v>44</v>
      </c>
      <c r="B49" s="3" t="s">
        <v>34</v>
      </c>
      <c r="C49" s="64">
        <v>29380</v>
      </c>
      <c r="D49" s="3">
        <v>2</v>
      </c>
      <c r="E49" s="5">
        <v>1241</v>
      </c>
      <c r="F49" s="78">
        <v>556</v>
      </c>
      <c r="G49" s="78">
        <v>570</v>
      </c>
      <c r="H49" s="78">
        <v>1126</v>
      </c>
      <c r="I49" s="72">
        <v>90.73327961321515</v>
      </c>
      <c r="J49" s="73">
        <v>-0.9864656097147844</v>
      </c>
      <c r="K49" s="74"/>
      <c r="L49" s="75">
        <v>2</v>
      </c>
      <c r="M49" s="76">
        <v>1058</v>
      </c>
      <c r="N49" s="77">
        <v>34</v>
      </c>
      <c r="O49" s="77">
        <v>34</v>
      </c>
      <c r="P49" s="73">
        <v>6.039076376554174</v>
      </c>
    </row>
    <row r="50" spans="1:16" ht="12.75">
      <c r="A50" s="30">
        <v>45</v>
      </c>
      <c r="B50" s="3" t="s">
        <v>35</v>
      </c>
      <c r="C50" s="64">
        <v>29380</v>
      </c>
      <c r="D50" s="3">
        <v>4</v>
      </c>
      <c r="E50" s="5">
        <v>1606</v>
      </c>
      <c r="F50" s="78">
        <v>736</v>
      </c>
      <c r="G50" s="78">
        <v>728</v>
      </c>
      <c r="H50" s="78">
        <v>1464</v>
      </c>
      <c r="I50" s="72">
        <v>91.15815691158157</v>
      </c>
      <c r="J50" s="73">
        <v>-2.5337421588035483</v>
      </c>
      <c r="K50" s="74"/>
      <c r="L50" s="75">
        <v>2</v>
      </c>
      <c r="M50" s="76">
        <v>1385</v>
      </c>
      <c r="N50" s="77">
        <v>51</v>
      </c>
      <c r="O50" s="77">
        <v>28</v>
      </c>
      <c r="P50" s="73">
        <v>5.396174863387978</v>
      </c>
    </row>
    <row r="51" spans="1:16" ht="12.75">
      <c r="A51" s="30">
        <v>46</v>
      </c>
      <c r="B51" s="3" t="s">
        <v>36</v>
      </c>
      <c r="C51" s="64">
        <v>29380</v>
      </c>
      <c r="D51" s="3">
        <v>1</v>
      </c>
      <c r="E51" s="5">
        <v>126</v>
      </c>
      <c r="F51" s="78">
        <v>59</v>
      </c>
      <c r="G51" s="78">
        <v>61</v>
      </c>
      <c r="H51" s="78">
        <v>120</v>
      </c>
      <c r="I51" s="72">
        <v>95.23809523809524</v>
      </c>
      <c r="J51" s="73">
        <v>-1.7768301350390914</v>
      </c>
      <c r="K51" s="74"/>
      <c r="L51" s="75">
        <v>2</v>
      </c>
      <c r="M51" s="76">
        <v>118</v>
      </c>
      <c r="N51" s="77">
        <v>1</v>
      </c>
      <c r="O51" s="77">
        <v>1</v>
      </c>
      <c r="P51" s="73">
        <v>1.6666666666666667</v>
      </c>
    </row>
    <row r="52" spans="1:16" ht="12.75">
      <c r="A52" s="30">
        <v>47</v>
      </c>
      <c r="B52" s="3" t="s">
        <v>37</v>
      </c>
      <c r="C52" s="64">
        <v>29380</v>
      </c>
      <c r="D52" s="3">
        <v>1</v>
      </c>
      <c r="E52" s="5">
        <v>154</v>
      </c>
      <c r="F52" s="78">
        <v>79</v>
      </c>
      <c r="G52" s="78">
        <v>66</v>
      </c>
      <c r="H52" s="78">
        <v>145</v>
      </c>
      <c r="I52" s="72">
        <v>94.15584415584415</v>
      </c>
      <c r="J52" s="73">
        <v>-5.114228836856583</v>
      </c>
      <c r="K52" s="74"/>
      <c r="L52" s="75">
        <v>2</v>
      </c>
      <c r="M52" s="76">
        <v>141</v>
      </c>
      <c r="N52" s="77">
        <v>2</v>
      </c>
      <c r="O52" s="77">
        <v>2</v>
      </c>
      <c r="P52" s="73">
        <v>2.7586206896551726</v>
      </c>
    </row>
    <row r="53" spans="1:16" ht="12.75">
      <c r="A53" s="30">
        <v>48</v>
      </c>
      <c r="B53" s="3" t="s">
        <v>38</v>
      </c>
      <c r="C53" s="64">
        <v>29380</v>
      </c>
      <c r="D53" s="3">
        <v>2</v>
      </c>
      <c r="E53" s="5">
        <v>343</v>
      </c>
      <c r="F53" s="78">
        <v>156</v>
      </c>
      <c r="G53" s="78">
        <v>137</v>
      </c>
      <c r="H53" s="78">
        <v>293</v>
      </c>
      <c r="I53" s="72">
        <v>85.42274052478135</v>
      </c>
      <c r="J53" s="73">
        <v>4.731097873484515</v>
      </c>
      <c r="K53" s="74"/>
      <c r="L53" s="75">
        <v>4</v>
      </c>
      <c r="M53" s="76">
        <v>289</v>
      </c>
      <c r="N53" s="77">
        <v>2</v>
      </c>
      <c r="O53" s="77">
        <v>2</v>
      </c>
      <c r="P53" s="73">
        <v>1.3651877133105803</v>
      </c>
    </row>
    <row r="54" spans="1:16" ht="12.75">
      <c r="A54" s="30">
        <v>49</v>
      </c>
      <c r="B54" s="3" t="s">
        <v>39</v>
      </c>
      <c r="C54" s="64">
        <v>29380</v>
      </c>
      <c r="D54" s="3">
        <v>1</v>
      </c>
      <c r="E54" s="5">
        <v>586</v>
      </c>
      <c r="F54" s="78">
        <v>278</v>
      </c>
      <c r="G54" s="78">
        <v>279</v>
      </c>
      <c r="H54" s="78">
        <v>557</v>
      </c>
      <c r="I54" s="72">
        <v>95.05119453924915</v>
      </c>
      <c r="J54" s="73">
        <v>-0.5738054607508474</v>
      </c>
      <c r="K54" s="74"/>
      <c r="L54" s="75">
        <v>2</v>
      </c>
      <c r="M54" s="76">
        <v>547</v>
      </c>
      <c r="N54" s="77">
        <v>6</v>
      </c>
      <c r="O54" s="77">
        <v>4</v>
      </c>
      <c r="P54" s="73">
        <v>1.7953321364452424</v>
      </c>
    </row>
    <row r="55" spans="1:16" ht="12.75">
      <c r="A55" s="30">
        <v>50</v>
      </c>
      <c r="B55" s="3" t="s">
        <v>40</v>
      </c>
      <c r="C55" s="64">
        <v>29380</v>
      </c>
      <c r="D55" s="3">
        <v>1</v>
      </c>
      <c r="E55" s="5">
        <v>246</v>
      </c>
      <c r="F55" s="78">
        <v>111</v>
      </c>
      <c r="G55" s="78">
        <v>102</v>
      </c>
      <c r="H55" s="78">
        <v>213</v>
      </c>
      <c r="I55" s="72">
        <v>86.58536585365853</v>
      </c>
      <c r="J55" s="73">
        <v>0.8710801393728218</v>
      </c>
      <c r="K55" s="74"/>
      <c r="L55" s="75">
        <v>2</v>
      </c>
      <c r="M55" s="76">
        <v>211</v>
      </c>
      <c r="N55" s="77">
        <v>1</v>
      </c>
      <c r="O55" s="77">
        <v>1</v>
      </c>
      <c r="P55" s="73">
        <v>0.9389671361502347</v>
      </c>
    </row>
    <row r="56" spans="1:16" ht="12.75">
      <c r="A56" s="30">
        <v>51</v>
      </c>
      <c r="B56" s="3" t="s">
        <v>41</v>
      </c>
      <c r="C56" s="64">
        <v>29380</v>
      </c>
      <c r="D56" s="3">
        <v>1</v>
      </c>
      <c r="E56" s="5">
        <v>379</v>
      </c>
      <c r="F56" s="78">
        <v>180</v>
      </c>
      <c r="G56" s="78">
        <v>180</v>
      </c>
      <c r="H56" s="78">
        <v>360</v>
      </c>
      <c r="I56" s="72">
        <v>94.9868073878628</v>
      </c>
      <c r="J56" s="73">
        <v>0.627833028888432</v>
      </c>
      <c r="K56" s="74"/>
      <c r="L56" s="75">
        <v>2</v>
      </c>
      <c r="M56" s="76">
        <v>355</v>
      </c>
      <c r="N56" s="77">
        <v>4</v>
      </c>
      <c r="O56" s="77">
        <v>1</v>
      </c>
      <c r="P56" s="73">
        <v>1.3888888888888888</v>
      </c>
    </row>
    <row r="57" spans="1:16" ht="12.75">
      <c r="A57" s="30">
        <v>52</v>
      </c>
      <c r="B57" s="3" t="s">
        <v>42</v>
      </c>
      <c r="C57" s="64">
        <v>29380</v>
      </c>
      <c r="D57" s="3">
        <v>6</v>
      </c>
      <c r="E57" s="5">
        <v>2980</v>
      </c>
      <c r="F57" s="78">
        <v>1352</v>
      </c>
      <c r="G57" s="78">
        <v>1348</v>
      </c>
      <c r="H57" s="78">
        <v>2700</v>
      </c>
      <c r="I57" s="72">
        <v>90.60402684563758</v>
      </c>
      <c r="J57" s="73">
        <v>-2.371477477128991</v>
      </c>
      <c r="K57" s="74"/>
      <c r="L57" s="75">
        <v>5</v>
      </c>
      <c r="M57" s="76">
        <v>2565</v>
      </c>
      <c r="N57" s="77">
        <v>79</v>
      </c>
      <c r="O57" s="77">
        <v>56</v>
      </c>
      <c r="P57" s="73">
        <v>5</v>
      </c>
    </row>
    <row r="58" spans="1:16" ht="12.75">
      <c r="A58" s="30">
        <v>53</v>
      </c>
      <c r="B58" s="3" t="s">
        <v>128</v>
      </c>
      <c r="C58" s="64">
        <v>29380</v>
      </c>
      <c r="D58" s="3">
        <v>1</v>
      </c>
      <c r="E58" s="5">
        <v>617</v>
      </c>
      <c r="F58" s="78">
        <v>291</v>
      </c>
      <c r="G58" s="78">
        <v>290</v>
      </c>
      <c r="H58" s="78">
        <v>581</v>
      </c>
      <c r="I58" s="72">
        <v>94.16531604538088</v>
      </c>
      <c r="J58" s="73">
        <v>0.6761674644126003</v>
      </c>
      <c r="K58" s="74"/>
      <c r="L58" s="75">
        <v>2</v>
      </c>
      <c r="M58" s="76">
        <v>566</v>
      </c>
      <c r="N58" s="77">
        <v>8</v>
      </c>
      <c r="O58" s="77">
        <v>7</v>
      </c>
      <c r="P58" s="73">
        <v>2.5817555938037864</v>
      </c>
    </row>
    <row r="59" spans="1:16" ht="12.75">
      <c r="A59" s="30">
        <v>54</v>
      </c>
      <c r="B59" s="3" t="s">
        <v>43</v>
      </c>
      <c r="C59" s="64">
        <v>29380</v>
      </c>
      <c r="D59" s="3">
        <v>4</v>
      </c>
      <c r="E59" s="5">
        <v>1668</v>
      </c>
      <c r="F59" s="78">
        <v>769</v>
      </c>
      <c r="G59" s="78">
        <v>716</v>
      </c>
      <c r="H59" s="78">
        <v>1485</v>
      </c>
      <c r="I59" s="72">
        <v>89.02877697841727</v>
      </c>
      <c r="J59" s="73">
        <v>-1.8290815062414651</v>
      </c>
      <c r="K59" s="74"/>
      <c r="L59" s="75">
        <v>2</v>
      </c>
      <c r="M59" s="76">
        <v>1411</v>
      </c>
      <c r="N59" s="77">
        <v>50</v>
      </c>
      <c r="O59" s="77">
        <v>24</v>
      </c>
      <c r="P59" s="73">
        <v>4.983164983164983</v>
      </c>
    </row>
    <row r="60" spans="1:16" ht="12.75">
      <c r="A60" s="30">
        <v>55</v>
      </c>
      <c r="B60" s="3" t="s">
        <v>129</v>
      </c>
      <c r="C60" s="64">
        <v>29380</v>
      </c>
      <c r="D60" s="3">
        <v>1</v>
      </c>
      <c r="E60" s="5">
        <v>75</v>
      </c>
      <c r="F60" s="78">
        <v>41</v>
      </c>
      <c r="G60" s="78">
        <v>24</v>
      </c>
      <c r="H60" s="78">
        <v>65</v>
      </c>
      <c r="I60" s="72">
        <v>86.66666666666667</v>
      </c>
      <c r="J60" s="73">
        <v>-6.92307692307692</v>
      </c>
      <c r="K60" s="74"/>
      <c r="L60" s="75">
        <v>2</v>
      </c>
      <c r="M60" s="76">
        <v>57</v>
      </c>
      <c r="N60" s="77">
        <v>2</v>
      </c>
      <c r="O60" s="77">
        <v>6</v>
      </c>
      <c r="P60" s="73">
        <v>12.307692307692308</v>
      </c>
    </row>
    <row r="61" spans="1:16" ht="12.75">
      <c r="A61" s="30">
        <v>56</v>
      </c>
      <c r="B61" s="3" t="s">
        <v>130</v>
      </c>
      <c r="C61" s="64">
        <v>29380</v>
      </c>
      <c r="D61" s="3">
        <v>1</v>
      </c>
      <c r="E61" s="5">
        <v>179</v>
      </c>
      <c r="F61" s="78">
        <v>83</v>
      </c>
      <c r="G61" s="78">
        <v>81</v>
      </c>
      <c r="H61" s="78">
        <v>164</v>
      </c>
      <c r="I61" s="72">
        <v>91.62011173184358</v>
      </c>
      <c r="J61" s="73">
        <v>5.0609719468973395</v>
      </c>
      <c r="K61" s="74"/>
      <c r="L61" s="75">
        <v>2</v>
      </c>
      <c r="M61" s="76">
        <v>154</v>
      </c>
      <c r="N61" s="77">
        <v>3</v>
      </c>
      <c r="O61" s="77">
        <v>7</v>
      </c>
      <c r="P61" s="73">
        <v>6.097560975609756</v>
      </c>
    </row>
    <row r="62" spans="1:16" ht="12.75">
      <c r="A62" s="30">
        <v>57</v>
      </c>
      <c r="B62" s="3" t="s">
        <v>44</v>
      </c>
      <c r="C62" s="64">
        <v>29380</v>
      </c>
      <c r="D62" s="3">
        <v>1</v>
      </c>
      <c r="E62" s="5">
        <v>329</v>
      </c>
      <c r="F62" s="78">
        <v>153</v>
      </c>
      <c r="G62" s="78">
        <v>159</v>
      </c>
      <c r="H62" s="78">
        <v>312</v>
      </c>
      <c r="I62" s="72">
        <v>94.83282674772036</v>
      </c>
      <c r="J62" s="73">
        <v>0.04755067410073366</v>
      </c>
      <c r="K62" s="74"/>
      <c r="L62" s="75">
        <v>2</v>
      </c>
      <c r="M62" s="76">
        <v>303</v>
      </c>
      <c r="N62" s="77">
        <v>4</v>
      </c>
      <c r="O62" s="77">
        <v>5</v>
      </c>
      <c r="P62" s="73">
        <v>2.8846153846153846</v>
      </c>
    </row>
    <row r="63" spans="1:16" ht="12.75">
      <c r="A63" s="30">
        <v>58</v>
      </c>
      <c r="B63" s="3" t="s">
        <v>45</v>
      </c>
      <c r="C63" s="64">
        <v>29380</v>
      </c>
      <c r="D63" s="3">
        <v>3</v>
      </c>
      <c r="E63" s="5">
        <v>1731</v>
      </c>
      <c r="F63" s="78">
        <v>814</v>
      </c>
      <c r="G63" s="78">
        <v>763</v>
      </c>
      <c r="H63" s="78">
        <v>1577</v>
      </c>
      <c r="I63" s="72">
        <v>91.10340843443096</v>
      </c>
      <c r="J63" s="73">
        <v>-2.1750552144030593</v>
      </c>
      <c r="K63" s="74"/>
      <c r="L63" s="75">
        <v>3</v>
      </c>
      <c r="M63" s="76">
        <v>1474</v>
      </c>
      <c r="N63" s="77">
        <v>57</v>
      </c>
      <c r="O63" s="77">
        <v>46</v>
      </c>
      <c r="P63" s="73">
        <v>6.53138871274572</v>
      </c>
    </row>
    <row r="64" spans="1:16" ht="12.75">
      <c r="A64" s="30">
        <v>59</v>
      </c>
      <c r="B64" s="3" t="s">
        <v>46</v>
      </c>
      <c r="C64" s="64">
        <v>29380</v>
      </c>
      <c r="D64" s="3">
        <v>1</v>
      </c>
      <c r="E64" s="5">
        <v>297</v>
      </c>
      <c r="F64" s="78">
        <v>122</v>
      </c>
      <c r="G64" s="78">
        <v>107</v>
      </c>
      <c r="H64" s="78">
        <v>229</v>
      </c>
      <c r="I64" s="72">
        <v>77.10437710437711</v>
      </c>
      <c r="J64" s="73">
        <v>-10.150524856407202</v>
      </c>
      <c r="K64" s="74"/>
      <c r="L64" s="75">
        <v>1</v>
      </c>
      <c r="M64" s="76">
        <v>186</v>
      </c>
      <c r="N64" s="77">
        <v>32</v>
      </c>
      <c r="O64" s="77">
        <v>11</v>
      </c>
      <c r="P64" s="73">
        <v>18.777292576419214</v>
      </c>
    </row>
    <row r="65" spans="1:16" ht="12.75">
      <c r="A65" s="30">
        <v>60</v>
      </c>
      <c r="B65" s="3" t="s">
        <v>47</v>
      </c>
      <c r="C65" s="64">
        <v>29380</v>
      </c>
      <c r="D65" s="3">
        <v>1</v>
      </c>
      <c r="E65" s="5">
        <v>748</v>
      </c>
      <c r="F65" s="78">
        <v>339</v>
      </c>
      <c r="G65" s="78">
        <v>346</v>
      </c>
      <c r="H65" s="78">
        <v>685</v>
      </c>
      <c r="I65" s="72">
        <v>91.57754010695187</v>
      </c>
      <c r="J65" s="73">
        <v>2.747053904586565</v>
      </c>
      <c r="K65" s="74"/>
      <c r="L65" s="75">
        <v>2</v>
      </c>
      <c r="M65" s="76">
        <v>662</v>
      </c>
      <c r="N65" s="77">
        <v>16</v>
      </c>
      <c r="O65" s="77">
        <v>7</v>
      </c>
      <c r="P65" s="73">
        <v>3.3576642335766427</v>
      </c>
    </row>
    <row r="66" spans="1:16" ht="12.75">
      <c r="A66" s="30">
        <v>61</v>
      </c>
      <c r="B66" s="3" t="s">
        <v>48</v>
      </c>
      <c r="C66" s="64">
        <v>29380</v>
      </c>
      <c r="D66" s="3">
        <v>1</v>
      </c>
      <c r="E66" s="5">
        <v>217</v>
      </c>
      <c r="F66" s="78">
        <v>99</v>
      </c>
      <c r="G66" s="78">
        <v>86</v>
      </c>
      <c r="H66" s="78">
        <v>185</v>
      </c>
      <c r="I66" s="72">
        <v>85.25345622119816</v>
      </c>
      <c r="J66" s="73">
        <v>-2.9818378964488943</v>
      </c>
      <c r="K66" s="74"/>
      <c r="L66" s="75">
        <v>3</v>
      </c>
      <c r="M66" s="76">
        <v>183</v>
      </c>
      <c r="N66" s="77">
        <v>2</v>
      </c>
      <c r="O66" s="77">
        <v>0</v>
      </c>
      <c r="P66" s="73">
        <v>1.0810810810810811</v>
      </c>
    </row>
    <row r="67" spans="1:16" ht="12.75">
      <c r="A67" s="30">
        <v>62</v>
      </c>
      <c r="B67" s="3" t="s">
        <v>49</v>
      </c>
      <c r="C67" s="64">
        <v>29380</v>
      </c>
      <c r="D67" s="3">
        <v>1</v>
      </c>
      <c r="E67" s="5">
        <v>145</v>
      </c>
      <c r="F67" s="78">
        <v>68</v>
      </c>
      <c r="G67" s="78">
        <v>65</v>
      </c>
      <c r="H67" s="78">
        <v>133</v>
      </c>
      <c r="I67" s="72">
        <v>91.72413793103448</v>
      </c>
      <c r="J67" s="73">
        <v>3.4482758620689538</v>
      </c>
      <c r="K67" s="74"/>
      <c r="L67" s="75">
        <v>2</v>
      </c>
      <c r="M67" s="76">
        <v>126</v>
      </c>
      <c r="N67" s="77">
        <v>3</v>
      </c>
      <c r="O67" s="77">
        <v>4</v>
      </c>
      <c r="P67" s="73">
        <v>5.263157894736842</v>
      </c>
    </row>
    <row r="68" spans="1:16" ht="12.75">
      <c r="A68" s="30">
        <v>63</v>
      </c>
      <c r="B68" s="3" t="s">
        <v>50</v>
      </c>
      <c r="C68" s="64">
        <v>29380</v>
      </c>
      <c r="D68" s="3">
        <v>2</v>
      </c>
      <c r="E68" s="5">
        <v>1363</v>
      </c>
      <c r="F68" s="78">
        <v>608</v>
      </c>
      <c r="G68" s="78">
        <v>589</v>
      </c>
      <c r="H68" s="78">
        <v>1197</v>
      </c>
      <c r="I68" s="72">
        <v>87.82098312545855</v>
      </c>
      <c r="J68" s="73">
        <v>-0.9191743548564091</v>
      </c>
      <c r="K68" s="74"/>
      <c r="L68" s="75">
        <v>3</v>
      </c>
      <c r="M68" s="76">
        <v>1115</v>
      </c>
      <c r="N68" s="77">
        <v>50</v>
      </c>
      <c r="O68" s="77">
        <v>32</v>
      </c>
      <c r="P68" s="73">
        <v>6.8504594820384295</v>
      </c>
    </row>
    <row r="69" spans="1:16" ht="12.75">
      <c r="A69" s="30">
        <v>64</v>
      </c>
      <c r="B69" s="3" t="s">
        <v>51</v>
      </c>
      <c r="C69" s="64">
        <v>29380</v>
      </c>
      <c r="D69" s="3">
        <v>1</v>
      </c>
      <c r="E69" s="5">
        <v>433</v>
      </c>
      <c r="F69" s="78">
        <v>215</v>
      </c>
      <c r="G69" s="78">
        <v>157</v>
      </c>
      <c r="H69" s="78">
        <v>372</v>
      </c>
      <c r="I69" s="72">
        <v>85.91224018475751</v>
      </c>
      <c r="J69" s="73">
        <v>-4.337192921818456</v>
      </c>
      <c r="K69" s="74"/>
      <c r="L69" s="75">
        <v>2</v>
      </c>
      <c r="M69" s="76">
        <v>353</v>
      </c>
      <c r="N69" s="77">
        <v>15</v>
      </c>
      <c r="O69" s="77">
        <v>4</v>
      </c>
      <c r="P69" s="73">
        <v>5.10752688172043</v>
      </c>
    </row>
    <row r="70" spans="1:16" ht="12.75">
      <c r="A70" s="30">
        <v>65</v>
      </c>
      <c r="B70" s="3" t="s">
        <v>52</v>
      </c>
      <c r="C70" s="64">
        <v>29380</v>
      </c>
      <c r="D70" s="3">
        <v>7</v>
      </c>
      <c r="E70" s="5">
        <v>3670</v>
      </c>
      <c r="F70" s="78">
        <v>1626</v>
      </c>
      <c r="G70" s="78">
        <v>1663</v>
      </c>
      <c r="H70" s="78">
        <v>3289</v>
      </c>
      <c r="I70" s="72">
        <v>89.61852861035422</v>
      </c>
      <c r="J70" s="73">
        <v>-1.7769484994086042</v>
      </c>
      <c r="K70" s="74"/>
      <c r="L70" s="75">
        <v>3</v>
      </c>
      <c r="M70" s="76">
        <v>3052</v>
      </c>
      <c r="N70" s="77">
        <v>116</v>
      </c>
      <c r="O70" s="77">
        <v>121</v>
      </c>
      <c r="P70" s="73">
        <v>7.205837640620249</v>
      </c>
    </row>
    <row r="71" spans="1:16" ht="12.75">
      <c r="A71" s="30">
        <v>66</v>
      </c>
      <c r="B71" s="3" t="s">
        <v>53</v>
      </c>
      <c r="C71" s="64">
        <v>29380</v>
      </c>
      <c r="D71" s="3">
        <v>4</v>
      </c>
      <c r="E71" s="5">
        <v>2205</v>
      </c>
      <c r="F71" s="78">
        <v>1006</v>
      </c>
      <c r="G71" s="78">
        <v>981</v>
      </c>
      <c r="H71" s="78">
        <v>1987</v>
      </c>
      <c r="I71" s="72">
        <v>90.11337868480726</v>
      </c>
      <c r="J71" s="73">
        <v>-2.7701215787668048</v>
      </c>
      <c r="K71" s="74"/>
      <c r="L71" s="75">
        <v>3</v>
      </c>
      <c r="M71" s="76">
        <v>1844</v>
      </c>
      <c r="N71" s="77">
        <v>59</v>
      </c>
      <c r="O71" s="77">
        <v>84</v>
      </c>
      <c r="P71" s="73">
        <v>7.196779063915451</v>
      </c>
    </row>
    <row r="72" spans="1:16" ht="12.75">
      <c r="A72" s="30">
        <v>67</v>
      </c>
      <c r="B72" s="3" t="s">
        <v>54</v>
      </c>
      <c r="C72" s="64">
        <v>29380</v>
      </c>
      <c r="D72" s="3">
        <v>1</v>
      </c>
      <c r="E72" s="5">
        <v>389</v>
      </c>
      <c r="F72" s="78">
        <v>207</v>
      </c>
      <c r="G72" s="78">
        <v>166</v>
      </c>
      <c r="H72" s="78">
        <v>373</v>
      </c>
      <c r="I72" s="72">
        <v>95.88688946015424</v>
      </c>
      <c r="J72" s="73">
        <v>5.564308814992941</v>
      </c>
      <c r="K72" s="74"/>
      <c r="L72" s="75">
        <v>2</v>
      </c>
      <c r="M72" s="76">
        <v>371</v>
      </c>
      <c r="N72" s="77">
        <v>2</v>
      </c>
      <c r="O72" s="77">
        <v>0</v>
      </c>
      <c r="P72" s="73">
        <v>0.5361930294906166</v>
      </c>
    </row>
    <row r="73" spans="1:16" ht="12.75">
      <c r="A73" s="30">
        <v>68</v>
      </c>
      <c r="B73" s="3" t="s">
        <v>55</v>
      </c>
      <c r="C73" s="64">
        <v>29380</v>
      </c>
      <c r="D73" s="3">
        <v>1</v>
      </c>
      <c r="E73" s="5">
        <v>228</v>
      </c>
      <c r="F73" s="78">
        <v>108</v>
      </c>
      <c r="G73" s="78">
        <v>94</v>
      </c>
      <c r="H73" s="78">
        <v>202</v>
      </c>
      <c r="I73" s="72">
        <v>88.59649122807018</v>
      </c>
      <c r="J73" s="73">
        <v>-3.903508771929822</v>
      </c>
      <c r="K73" s="74"/>
      <c r="L73" s="75">
        <v>2</v>
      </c>
      <c r="M73" s="76">
        <v>154</v>
      </c>
      <c r="N73" s="77">
        <v>34</v>
      </c>
      <c r="O73" s="77">
        <v>14</v>
      </c>
      <c r="P73" s="73">
        <v>23.762376237623762</v>
      </c>
    </row>
    <row r="74" spans="1:16" ht="12.75">
      <c r="A74" s="30">
        <v>69</v>
      </c>
      <c r="B74" s="3" t="s">
        <v>56</v>
      </c>
      <c r="C74" s="64">
        <v>29380</v>
      </c>
      <c r="D74" s="3">
        <v>1</v>
      </c>
      <c r="E74" s="5">
        <v>451</v>
      </c>
      <c r="F74" s="78">
        <v>231</v>
      </c>
      <c r="G74" s="78">
        <v>193</v>
      </c>
      <c r="H74" s="78">
        <v>424</v>
      </c>
      <c r="I74" s="72">
        <v>94.01330376940133</v>
      </c>
      <c r="J74" s="73">
        <v>0.6067103628079309</v>
      </c>
      <c r="K74" s="74"/>
      <c r="L74" s="75">
        <v>2</v>
      </c>
      <c r="M74" s="76">
        <v>414</v>
      </c>
      <c r="N74" s="77">
        <v>7</v>
      </c>
      <c r="O74" s="77">
        <v>3</v>
      </c>
      <c r="P74" s="73">
        <v>2.358490566037736</v>
      </c>
    </row>
    <row r="75" spans="1:16" ht="12.75">
      <c r="A75" s="30">
        <v>70</v>
      </c>
      <c r="B75" s="3" t="s">
        <v>57</v>
      </c>
      <c r="C75" s="64">
        <v>29380</v>
      </c>
      <c r="D75" s="3">
        <v>1</v>
      </c>
      <c r="E75" s="5">
        <v>195</v>
      </c>
      <c r="F75" s="78">
        <v>93</v>
      </c>
      <c r="G75" s="78">
        <v>84</v>
      </c>
      <c r="H75" s="78">
        <v>177</v>
      </c>
      <c r="I75" s="72">
        <v>90.76923076923077</v>
      </c>
      <c r="J75" s="73">
        <v>0.3846153846153868</v>
      </c>
      <c r="K75" s="74"/>
      <c r="L75" s="75">
        <v>2</v>
      </c>
      <c r="M75" s="76">
        <v>165</v>
      </c>
      <c r="N75" s="77">
        <v>2</v>
      </c>
      <c r="O75" s="77">
        <v>10</v>
      </c>
      <c r="P75" s="73">
        <v>6.779661016949152</v>
      </c>
    </row>
    <row r="76" spans="1:16" ht="12.75">
      <c r="A76" s="30">
        <v>71</v>
      </c>
      <c r="B76" s="3" t="s">
        <v>58</v>
      </c>
      <c r="C76" s="64">
        <v>29380</v>
      </c>
      <c r="D76" s="3">
        <v>3</v>
      </c>
      <c r="E76" s="5">
        <v>1509</v>
      </c>
      <c r="F76" s="78">
        <v>684</v>
      </c>
      <c r="G76" s="78">
        <v>633</v>
      </c>
      <c r="H76" s="78">
        <v>1317</v>
      </c>
      <c r="I76" s="72">
        <v>87.27634194831013</v>
      </c>
      <c r="J76" s="73">
        <v>-5.366515194547006</v>
      </c>
      <c r="K76" s="74"/>
      <c r="L76" s="75">
        <v>3</v>
      </c>
      <c r="M76" s="76">
        <v>1253</v>
      </c>
      <c r="N76" s="77">
        <v>39</v>
      </c>
      <c r="O76" s="77">
        <v>25</v>
      </c>
      <c r="P76" s="73">
        <v>4.859529233105543</v>
      </c>
    </row>
    <row r="77" spans="1:16" ht="12.75">
      <c r="A77" s="30">
        <v>72</v>
      </c>
      <c r="B77" s="3" t="s">
        <v>59</v>
      </c>
      <c r="C77" s="64">
        <v>29380</v>
      </c>
      <c r="D77" s="3">
        <v>2</v>
      </c>
      <c r="E77" s="5">
        <v>931</v>
      </c>
      <c r="F77" s="78">
        <v>429</v>
      </c>
      <c r="G77" s="78">
        <v>398</v>
      </c>
      <c r="H77" s="78">
        <v>827</v>
      </c>
      <c r="I77" s="72">
        <v>88.82921589688507</v>
      </c>
      <c r="J77" s="73">
        <v>-3.4027315867035526</v>
      </c>
      <c r="K77" s="74"/>
      <c r="L77" s="75">
        <v>4</v>
      </c>
      <c r="M77" s="76">
        <v>799</v>
      </c>
      <c r="N77" s="77">
        <v>26</v>
      </c>
      <c r="O77" s="77">
        <v>2</v>
      </c>
      <c r="P77" s="73">
        <v>3.3857315598548974</v>
      </c>
    </row>
    <row r="78" spans="1:16" ht="12.75">
      <c r="A78" s="30">
        <v>73</v>
      </c>
      <c r="B78" s="3" t="s">
        <v>139</v>
      </c>
      <c r="C78" s="64">
        <v>29380</v>
      </c>
      <c r="D78" s="3">
        <v>3</v>
      </c>
      <c r="E78" s="5">
        <v>2091</v>
      </c>
      <c r="F78" s="78">
        <v>954</v>
      </c>
      <c r="G78" s="78">
        <v>977</v>
      </c>
      <c r="H78" s="78">
        <v>1931</v>
      </c>
      <c r="I78" s="72">
        <v>92.3481587757054</v>
      </c>
      <c r="J78" s="73">
        <v>1.9112655718219003</v>
      </c>
      <c r="K78" s="74"/>
      <c r="L78" s="75">
        <v>3</v>
      </c>
      <c r="M78" s="76">
        <v>1838</v>
      </c>
      <c r="N78" s="77">
        <v>61</v>
      </c>
      <c r="O78" s="77">
        <v>32</v>
      </c>
      <c r="P78" s="73">
        <v>4.816157431382703</v>
      </c>
    </row>
    <row r="79" spans="1:16" ht="12.75">
      <c r="A79" s="30">
        <v>74</v>
      </c>
      <c r="B79" s="3" t="s">
        <v>60</v>
      </c>
      <c r="C79" s="64">
        <v>29380</v>
      </c>
      <c r="D79" s="3">
        <v>2</v>
      </c>
      <c r="E79" s="5">
        <v>728</v>
      </c>
      <c r="F79" s="78">
        <v>335</v>
      </c>
      <c r="G79" s="78">
        <v>319</v>
      </c>
      <c r="H79" s="78">
        <v>654</v>
      </c>
      <c r="I79" s="72">
        <v>89.83516483516483</v>
      </c>
      <c r="J79" s="73">
        <v>-0.8025556533019227</v>
      </c>
      <c r="K79" s="74"/>
      <c r="L79" s="75">
        <v>2</v>
      </c>
      <c r="M79" s="76">
        <v>625</v>
      </c>
      <c r="N79" s="77">
        <v>14</v>
      </c>
      <c r="O79" s="77">
        <v>15</v>
      </c>
      <c r="P79" s="73">
        <v>4.434250764525994</v>
      </c>
    </row>
    <row r="80" spans="1:16" s="54" customFormat="1" ht="13.5" thickBot="1">
      <c r="A80" s="32"/>
      <c r="B80" s="33" t="s">
        <v>83</v>
      </c>
      <c r="C80" s="33"/>
      <c r="D80" s="23">
        <v>176</v>
      </c>
      <c r="E80" s="42">
        <v>86163</v>
      </c>
      <c r="F80" s="42">
        <v>38752</v>
      </c>
      <c r="G80" s="42">
        <v>38723</v>
      </c>
      <c r="H80" s="42">
        <v>77475</v>
      </c>
      <c r="I80" s="55">
        <v>89.9167856272414</v>
      </c>
      <c r="J80" s="52">
        <v>-1.3604802346701064</v>
      </c>
      <c r="K80" s="53"/>
      <c r="L80" s="70">
        <v>180</v>
      </c>
      <c r="M80" s="61">
        <v>73038</v>
      </c>
      <c r="N80" s="23">
        <v>2533</v>
      </c>
      <c r="O80" s="23">
        <v>1904</v>
      </c>
      <c r="P80" s="52">
        <v>5.7270087124878994</v>
      </c>
    </row>
    <row r="81" spans="1:16" ht="19.5" customHeight="1">
      <c r="A81" s="166" t="s">
        <v>153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</row>
    <row r="82" ht="16.5" customHeight="1"/>
  </sheetData>
  <sheetProtection/>
  <mergeCells count="2">
    <mergeCell ref="A2:P2"/>
    <mergeCell ref="A81:P81"/>
  </mergeCells>
  <printOptions horizontalCentered="1" verticalCentered="1"/>
  <pageMargins left="0.2362204724409449" right="0.2362204724409449" top="0.5905511811023623" bottom="0.3937007874015748" header="0.15748031496062992" footer="0.15748031496062992"/>
  <pageSetup horizontalDpi="600" verticalDpi="600" orientation="portrait" paperSize="9" scale="70" r:id="rId1"/>
  <headerFooter alignWithMargins="0">
    <oddHeader>&amp;C&amp;"Arial,Grassetto"&amp;12Elezioni generali comunali 1980
elettori, votanti, schede bianche e nulle
La Tavola contiene i dati relativi a tutte le consultazioni elettorali svoltesi nel corso della legislatura&amp;R&amp;"Arial,Corsivo"&amp;UTavola 1.1</oddHeader>
    <oddFooter>&amp;L&amp;"Arial,Corsivo"Fonte: Dip. EELL - Servizio elettorale&amp;C&amp;"Arial,Corsivo"&amp;A&amp;R&amp;"Arial,Corsivo"Elaborazione: Dip. EELL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lgiunta</dc:creator>
  <cp:keywords/>
  <dc:description/>
  <cp:lastModifiedBy>frgarin</cp:lastModifiedBy>
  <cp:lastPrinted>2011-06-23T06:56:54Z</cp:lastPrinted>
  <dcterms:created xsi:type="dcterms:W3CDTF">2006-07-31T09:54:04Z</dcterms:created>
  <dcterms:modified xsi:type="dcterms:W3CDTF">2012-11-15T09:56:24Z</dcterms:modified>
  <cp:category/>
  <cp:version/>
  <cp:contentType/>
  <cp:contentStatus/>
</cp:coreProperties>
</file>