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55" windowHeight="8595" activeTab="0"/>
  </bookViews>
  <sheets>
    <sheet name="6.18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<sst xmlns="http://schemas.openxmlformats.org/spreadsheetml/2006/main" count="52" uniqueCount="30">
  <si>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</si>
  <si>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</si>
  <si>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</si>
  <si>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</si>
  <si>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</si>
  <si>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</si>
  <si>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</si>
  <si>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</si>
  <si>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</si>
  <si>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</si>
  <si>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</si>
  <si>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</si>
  <si>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</si>
  <si>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</si>
  <si>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</si>
  <si>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</si>
  <si>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</si>
  <si>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</si>
  <si>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</si>
  <si>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</si>
  <si>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d'Aosta/
Vallée d'Aoste</t>
  </si>
  <si>
    <r>
      <t xml:space="preserve">Regione sede universitaria </t>
    </r>
    <r>
      <rPr>
        <i/>
        <sz val="8"/>
        <rFont val="Arial"/>
        <family val="2"/>
      </rPr>
      <t>(a)</t>
    </r>
  </si>
  <si>
    <t>REGIONE
DI RESIDENZA</t>
  </si>
  <si>
    <t>Bolzano-Bozen</t>
  </si>
  <si>
    <t>Trento</t>
  </si>
  <si>
    <t>Valle d'Aosta/Vallée d'Aoste</t>
  </si>
  <si>
    <t>Regione non definita o residenza estera</t>
  </si>
  <si>
    <t>(a) Le regioni si riferiscono alla collocazione geografica della sede universitaria e non alla sede didattica del corso</t>
  </si>
  <si>
    <t>Tavola 6.18 - La mobilità degli studenti universitari: iscritti ai corsi di laurea secondo la regione di residenza e la regione di ubicazione della sede universitaria - Valori assoluti - Anno accademico 2013/2014</t>
  </si>
  <si>
    <r>
      <t>Fonte:</t>
    </r>
    <r>
      <rPr>
        <sz val="7"/>
        <rFont val="Arial"/>
        <family val="2"/>
      </rPr>
      <t xml:space="preserve"> Miur - Ministero dell'istruzione, dell'Università e della Ricerca (dati provvisori)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</si>
</sst>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0.0"/>
    <numFmt numFmtId="171" formatCode="###0"/>
  </numFmts>
  <fonts count="52">
    <font>
      <sz val="10"/>
      <name val="Arial"/>
      <family val="0"/>
    </font>
    <font>
      <sz val="7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3" fillId="0" borderId="0" xfId="49" applyFont="1" applyFill="1" applyBorder="1" applyAlignment="1">
      <alignment horizontal="left"/>
      <protection/>
    </xf>
    <xf numFmtId="3" fontId="2" fillId="0" borderId="10" xfId="49" applyFont="1" applyFill="1" applyBorder="1" applyAlignment="1">
      <alignment horizontal="left"/>
      <protection/>
    </xf>
    <xf numFmtId="3" fontId="5" fillId="0" borderId="0" xfId="49" applyFont="1" applyFill="1" applyBorder="1" applyAlignment="1">
      <alignment horizontal="left"/>
      <protection/>
    </xf>
    <xf numFmtId="3" fontId="2" fillId="0" borderId="0" xfId="49" applyFont="1" applyFill="1" applyBorder="1" applyAlignment="1">
      <alignment horizontal="left" vertical="center" wrapText="1"/>
      <protection/>
    </xf>
    <xf numFmtId="3" fontId="3" fillId="0" borderId="0" xfId="49" applyFont="1" applyFill="1" applyBorder="1" applyAlignment="1">
      <alignment horizontal="left"/>
      <protection/>
    </xf>
    <xf numFmtId="3" fontId="2" fillId="0" borderId="0" xfId="49" applyFont="1" applyFill="1" applyBorder="1" applyAlignment="1">
      <alignment horizontal="left"/>
      <protection/>
    </xf>
    <xf numFmtId="0" fontId="0" fillId="0" borderId="0" xfId="0" applyAlignment="1">
      <alignment horizontal="left" vertical="top"/>
    </xf>
    <xf numFmtId="0" fontId="6" fillId="0" borderId="0" xfId="0" applyFont="1" applyBorder="1" applyAlignment="1">
      <alignment horizontal="left" vertical="top"/>
    </xf>
    <xf numFmtId="3" fontId="4" fillId="0" borderId="0" xfId="49" applyFont="1" applyFill="1" applyBorder="1" applyAlignment="1">
      <alignment horizontal="left"/>
      <protection/>
    </xf>
    <xf numFmtId="3" fontId="3" fillId="0" borderId="11" xfId="49" applyFont="1" applyFill="1" applyBorder="1" applyAlignment="1">
      <alignment horizontal="right" vertical="center" wrapText="1"/>
      <protection/>
    </xf>
    <xf numFmtId="3" fontId="2" fillId="0" borderId="11" xfId="49" applyFont="1" applyFill="1" applyBorder="1" applyAlignment="1">
      <alignment horizontal="right" vertical="center" wrapText="1"/>
      <protection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48" applyFont="1" applyBorder="1" applyAlignment="1">
      <alignment horizontal="center" wrapText="1"/>
      <protection/>
    </xf>
    <xf numFmtId="0" fontId="9" fillId="0" borderId="0" xfId="48" applyFont="1" applyBorder="1" applyAlignment="1">
      <alignment wrapText="1"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left" vertical="top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 wrapText="1"/>
    </xf>
    <xf numFmtId="3" fontId="2" fillId="0" borderId="11" xfId="49" applyFont="1" applyFill="1" applyBorder="1" applyAlignment="1">
      <alignment horizontal="right" vertical="center" wrapText="1"/>
      <protection/>
    </xf>
    <xf numFmtId="3" fontId="4" fillId="0" borderId="11" xfId="49" applyFont="1" applyFill="1" applyBorder="1" applyAlignment="1">
      <alignment horizontal="right" vertical="center" wrapText="1"/>
      <protection/>
    </xf>
    <xf numFmtId="3" fontId="3" fillId="0" borderId="11" xfId="49" applyFont="1" applyFill="1" applyBorder="1" applyAlignment="1">
      <alignment horizontal="right" vertical="center" wrapText="1"/>
      <protection/>
    </xf>
    <xf numFmtId="41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2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 horizontal="left" vertical="top"/>
    </xf>
    <xf numFmtId="0" fontId="3" fillId="0" borderId="12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6.19" xfId="48"/>
    <cellStyle name="Normale_TAV10_1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SheetLayoutView="100" zoomScalePageLayoutView="0" workbookViewId="0" topLeftCell="A1">
      <selection activeCell="G37" sqref="G37"/>
    </sheetView>
  </sheetViews>
  <sheetFormatPr defaultColWidth="9.140625" defaultRowHeight="12.75"/>
  <cols>
    <col min="1" max="1" width="31.00390625" style="0" customWidth="1"/>
    <col min="2" max="24" width="12.7109375" style="0" customWidth="1"/>
  </cols>
  <sheetData>
    <row r="1" spans="1:24" s="7" customFormat="1" ht="12.75" customHeigh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7" customFormat="1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>
      <c r="A3" s="33" t="s">
        <v>22</v>
      </c>
      <c r="B3" s="35" t="s">
        <v>21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25.5" customHeight="1">
      <c r="A4" s="34"/>
      <c r="B4" s="10" t="s">
        <v>0</v>
      </c>
      <c r="C4" s="25" t="s">
        <v>20</v>
      </c>
      <c r="D4" s="10" t="s">
        <v>1</v>
      </c>
      <c r="E4" s="10" t="s">
        <v>2</v>
      </c>
      <c r="F4" s="26" t="s">
        <v>23</v>
      </c>
      <c r="G4" s="26" t="s">
        <v>24</v>
      </c>
      <c r="H4" s="10" t="s">
        <v>3</v>
      </c>
      <c r="I4" s="10" t="s">
        <v>4</v>
      </c>
      <c r="J4" s="10" t="s">
        <v>5</v>
      </c>
      <c r="K4" s="10" t="s">
        <v>6</v>
      </c>
      <c r="L4" s="27" t="s">
        <v>7</v>
      </c>
      <c r="M4" s="27" t="s">
        <v>8</v>
      </c>
      <c r="N4" s="27" t="s">
        <v>9</v>
      </c>
      <c r="O4" s="27" t="s">
        <v>10</v>
      </c>
      <c r="P4" s="27" t="s">
        <v>11</v>
      </c>
      <c r="Q4" s="10" t="s">
        <v>12</v>
      </c>
      <c r="R4" s="27" t="s">
        <v>13</v>
      </c>
      <c r="S4" s="27" t="s">
        <v>15</v>
      </c>
      <c r="T4" s="27" t="s">
        <v>14</v>
      </c>
      <c r="U4" s="27" t="s">
        <v>16</v>
      </c>
      <c r="V4" s="27" t="s">
        <v>17</v>
      </c>
      <c r="W4" s="27" t="s">
        <v>18</v>
      </c>
      <c r="X4" s="11" t="s">
        <v>19</v>
      </c>
    </row>
    <row r="5" spans="1:24" s="7" customFormat="1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5" s="7" customFormat="1" ht="12.75" customHeight="1">
      <c r="A6" s="1" t="s">
        <v>0</v>
      </c>
      <c r="B6" s="12">
        <v>77486</v>
      </c>
      <c r="C6" s="12">
        <v>230</v>
      </c>
      <c r="D6" s="12">
        <v>10586</v>
      </c>
      <c r="E6" s="24">
        <f aca="true" t="shared" si="0" ref="E6:E11">SUM(F6:G6)</f>
        <v>73</v>
      </c>
      <c r="F6" s="12">
        <v>12</v>
      </c>
      <c r="G6" s="12">
        <v>61</v>
      </c>
      <c r="H6" s="12">
        <v>428</v>
      </c>
      <c r="I6" s="12">
        <v>105</v>
      </c>
      <c r="J6" s="12">
        <v>2870</v>
      </c>
      <c r="K6" s="12">
        <v>725</v>
      </c>
      <c r="L6" s="12">
        <v>363</v>
      </c>
      <c r="M6" s="12">
        <v>120</v>
      </c>
      <c r="N6" s="12">
        <v>67</v>
      </c>
      <c r="O6" s="12">
        <v>1517.0000000000005</v>
      </c>
      <c r="P6" s="12">
        <v>84</v>
      </c>
      <c r="Q6" s="12">
        <v>9</v>
      </c>
      <c r="R6" s="12">
        <v>244</v>
      </c>
      <c r="S6" s="12">
        <v>3</v>
      </c>
      <c r="T6" s="12">
        <v>49</v>
      </c>
      <c r="U6" s="12">
        <v>37</v>
      </c>
      <c r="V6" s="12">
        <v>65</v>
      </c>
      <c r="W6" s="12">
        <v>38</v>
      </c>
      <c r="X6" s="23">
        <f>SUM(B6:E6)+SUM(H6:W6)</f>
        <v>95099</v>
      </c>
      <c r="Y6" s="22"/>
    </row>
    <row r="7" spans="1:25" s="20" customFormat="1" ht="12.75" customHeight="1">
      <c r="A7" s="4" t="s">
        <v>25</v>
      </c>
      <c r="B7" s="12">
        <v>1595</v>
      </c>
      <c r="C7" s="12">
        <v>810</v>
      </c>
      <c r="D7" s="12">
        <v>285</v>
      </c>
      <c r="E7" s="12">
        <f t="shared" si="0"/>
        <v>3</v>
      </c>
      <c r="F7" s="12">
        <v>0</v>
      </c>
      <c r="G7" s="12">
        <v>3</v>
      </c>
      <c r="H7" s="12">
        <v>27</v>
      </c>
      <c r="I7" s="12">
        <v>13</v>
      </c>
      <c r="J7" s="12">
        <v>39</v>
      </c>
      <c r="K7" s="12">
        <v>53</v>
      </c>
      <c r="L7" s="12">
        <v>25</v>
      </c>
      <c r="M7" s="12">
        <v>9</v>
      </c>
      <c r="N7" s="12">
        <v>2</v>
      </c>
      <c r="O7" s="12">
        <v>56</v>
      </c>
      <c r="P7" s="12">
        <v>2</v>
      </c>
      <c r="Q7" s="12">
        <v>0</v>
      </c>
      <c r="R7" s="12">
        <v>5</v>
      </c>
      <c r="S7" s="12">
        <v>0</v>
      </c>
      <c r="T7" s="12">
        <v>0</v>
      </c>
      <c r="U7" s="12">
        <v>1</v>
      </c>
      <c r="V7" s="12">
        <v>1</v>
      </c>
      <c r="W7" s="12">
        <v>1</v>
      </c>
      <c r="X7" s="12">
        <f>SUM(B7:E7)+SUM(H7:W7)</f>
        <v>2927</v>
      </c>
      <c r="Y7" s="22"/>
    </row>
    <row r="8" spans="1:25" s="7" customFormat="1" ht="12.75" customHeight="1">
      <c r="A8" s="1" t="s">
        <v>1</v>
      </c>
      <c r="B8" s="12">
        <v>2683</v>
      </c>
      <c r="C8" s="12">
        <v>29</v>
      </c>
      <c r="D8" s="12">
        <v>184436</v>
      </c>
      <c r="E8" s="24">
        <f t="shared" si="0"/>
        <v>1025</v>
      </c>
      <c r="F8" s="12">
        <v>62</v>
      </c>
      <c r="G8" s="12">
        <v>963</v>
      </c>
      <c r="H8" s="12">
        <v>5217</v>
      </c>
      <c r="I8" s="12">
        <v>278</v>
      </c>
      <c r="J8" s="12">
        <v>540</v>
      </c>
      <c r="K8" s="12">
        <v>6968</v>
      </c>
      <c r="L8" s="12">
        <v>820</v>
      </c>
      <c r="M8" s="12">
        <v>323</v>
      </c>
      <c r="N8" s="12">
        <v>197</v>
      </c>
      <c r="O8" s="12">
        <v>3851</v>
      </c>
      <c r="P8" s="12">
        <v>286</v>
      </c>
      <c r="Q8" s="12">
        <v>13</v>
      </c>
      <c r="R8" s="12">
        <v>428</v>
      </c>
      <c r="S8" s="12">
        <v>11</v>
      </c>
      <c r="T8" s="12">
        <v>156</v>
      </c>
      <c r="U8" s="12">
        <v>82</v>
      </c>
      <c r="V8" s="12">
        <v>224</v>
      </c>
      <c r="W8" s="12">
        <v>79</v>
      </c>
      <c r="X8" s="23">
        <f aca="true" t="shared" si="1" ref="X8:X17">SUM(B8:E8)+SUM(H8:W8)</f>
        <v>207646</v>
      </c>
      <c r="Y8" s="22"/>
    </row>
    <row r="9" spans="1:25" s="30" customFormat="1" ht="12.75" customHeight="1">
      <c r="A9" s="1" t="s">
        <v>2</v>
      </c>
      <c r="B9" s="23">
        <f>SUM(B10:B11)</f>
        <v>155</v>
      </c>
      <c r="C9" s="23">
        <f aca="true" t="shared" si="2" ref="C9:W9">SUM(C10:C11)</f>
        <v>2</v>
      </c>
      <c r="D9" s="23">
        <f t="shared" si="2"/>
        <v>1204.0000000000002</v>
      </c>
      <c r="E9" s="23">
        <f t="shared" si="0"/>
        <v>10245</v>
      </c>
      <c r="F9" s="23">
        <f t="shared" si="2"/>
        <v>1947</v>
      </c>
      <c r="G9" s="23">
        <f t="shared" si="2"/>
        <v>8298</v>
      </c>
      <c r="H9" s="23">
        <f t="shared" si="2"/>
        <v>4280</v>
      </c>
      <c r="I9" s="23">
        <f t="shared" si="2"/>
        <v>245</v>
      </c>
      <c r="J9" s="23">
        <f t="shared" si="2"/>
        <v>25</v>
      </c>
      <c r="K9" s="23">
        <f t="shared" si="2"/>
        <v>1544</v>
      </c>
      <c r="L9" s="23">
        <f t="shared" si="2"/>
        <v>261</v>
      </c>
      <c r="M9" s="23">
        <f t="shared" si="2"/>
        <v>82</v>
      </c>
      <c r="N9" s="23">
        <f t="shared" si="2"/>
        <v>33</v>
      </c>
      <c r="O9" s="23">
        <f t="shared" si="2"/>
        <v>432</v>
      </c>
      <c r="P9" s="23">
        <f t="shared" si="2"/>
        <v>45</v>
      </c>
      <c r="Q9" s="23">
        <f t="shared" si="2"/>
        <v>2</v>
      </c>
      <c r="R9" s="23">
        <f t="shared" si="2"/>
        <v>32</v>
      </c>
      <c r="S9" s="28">
        <f t="shared" si="2"/>
        <v>0</v>
      </c>
      <c r="T9" s="23">
        <f t="shared" si="2"/>
        <v>22</v>
      </c>
      <c r="U9" s="23">
        <f t="shared" si="2"/>
        <v>10</v>
      </c>
      <c r="V9" s="23">
        <f t="shared" si="2"/>
        <v>10</v>
      </c>
      <c r="W9" s="23">
        <f t="shared" si="2"/>
        <v>6</v>
      </c>
      <c r="X9" s="23">
        <f t="shared" si="1"/>
        <v>18635</v>
      </c>
      <c r="Y9" s="29"/>
    </row>
    <row r="10" spans="1:25" s="19" customFormat="1" ht="12.75" customHeight="1">
      <c r="A10" s="9" t="s">
        <v>23</v>
      </c>
      <c r="B10" s="12">
        <v>56</v>
      </c>
      <c r="C10" s="12">
        <v>2</v>
      </c>
      <c r="D10" s="12">
        <v>342.00000000000006</v>
      </c>
      <c r="E10" s="12">
        <f t="shared" si="0"/>
        <v>2840</v>
      </c>
      <c r="F10" s="12">
        <v>1574</v>
      </c>
      <c r="G10" s="12">
        <v>1266</v>
      </c>
      <c r="H10" s="12">
        <v>1118</v>
      </c>
      <c r="I10" s="12">
        <v>75</v>
      </c>
      <c r="J10" s="12">
        <v>6</v>
      </c>
      <c r="K10" s="12">
        <v>538</v>
      </c>
      <c r="L10" s="12">
        <v>110</v>
      </c>
      <c r="M10" s="12">
        <v>27</v>
      </c>
      <c r="N10" s="12">
        <v>7</v>
      </c>
      <c r="O10" s="12">
        <v>201.00000000000003</v>
      </c>
      <c r="P10" s="12">
        <v>17</v>
      </c>
      <c r="Q10" s="12">
        <v>1</v>
      </c>
      <c r="R10" s="12">
        <v>15</v>
      </c>
      <c r="S10" s="12">
        <v>0</v>
      </c>
      <c r="T10" s="12">
        <v>11</v>
      </c>
      <c r="U10" s="12">
        <v>4</v>
      </c>
      <c r="V10" s="12">
        <v>7</v>
      </c>
      <c r="W10" s="12">
        <v>3</v>
      </c>
      <c r="X10" s="23">
        <f t="shared" si="1"/>
        <v>5380</v>
      </c>
      <c r="Y10" s="22"/>
    </row>
    <row r="11" spans="1:25" s="19" customFormat="1" ht="12.75" customHeight="1">
      <c r="A11" s="9" t="s">
        <v>24</v>
      </c>
      <c r="B11" s="12">
        <v>99</v>
      </c>
      <c r="C11" s="12">
        <v>0</v>
      </c>
      <c r="D11" s="12">
        <v>862.0000000000002</v>
      </c>
      <c r="E11" s="12">
        <f t="shared" si="0"/>
        <v>7405</v>
      </c>
      <c r="F11" s="12">
        <v>373</v>
      </c>
      <c r="G11" s="12">
        <v>7032</v>
      </c>
      <c r="H11" s="12">
        <v>3162</v>
      </c>
      <c r="I11" s="12">
        <v>170</v>
      </c>
      <c r="J11" s="12">
        <v>19</v>
      </c>
      <c r="K11" s="12">
        <v>1005.9999999999999</v>
      </c>
      <c r="L11" s="12">
        <v>151</v>
      </c>
      <c r="M11" s="12">
        <v>55.00000000000001</v>
      </c>
      <c r="N11" s="12">
        <v>26</v>
      </c>
      <c r="O11" s="12">
        <v>231</v>
      </c>
      <c r="P11" s="12">
        <v>28</v>
      </c>
      <c r="Q11" s="12">
        <v>1</v>
      </c>
      <c r="R11" s="12">
        <v>17</v>
      </c>
      <c r="S11" s="12">
        <v>0</v>
      </c>
      <c r="T11" s="12">
        <v>11</v>
      </c>
      <c r="U11" s="12">
        <v>6</v>
      </c>
      <c r="V11" s="12">
        <v>3</v>
      </c>
      <c r="W11" s="12">
        <v>3</v>
      </c>
      <c r="X11" s="23">
        <f t="shared" si="1"/>
        <v>13255</v>
      </c>
      <c r="Y11" s="22"/>
    </row>
    <row r="12" spans="1:25" s="7" customFormat="1" ht="12.75" customHeight="1">
      <c r="A12" s="1" t="s">
        <v>3</v>
      </c>
      <c r="B12" s="12">
        <v>449</v>
      </c>
      <c r="C12" s="12">
        <v>3</v>
      </c>
      <c r="D12" s="12">
        <v>5198</v>
      </c>
      <c r="E12" s="24">
        <f aca="true" t="shared" si="3" ref="E12:E17">SUM(F12:G12)</f>
        <v>5271</v>
      </c>
      <c r="F12" s="12">
        <v>138</v>
      </c>
      <c r="G12" s="12">
        <v>5133</v>
      </c>
      <c r="H12" s="12">
        <v>81197</v>
      </c>
      <c r="I12" s="12">
        <v>6826</v>
      </c>
      <c r="J12" s="12">
        <v>63</v>
      </c>
      <c r="K12" s="12">
        <v>9629</v>
      </c>
      <c r="L12" s="12">
        <v>644</v>
      </c>
      <c r="M12" s="12">
        <v>352</v>
      </c>
      <c r="N12" s="12">
        <v>154</v>
      </c>
      <c r="O12" s="12">
        <v>2321</v>
      </c>
      <c r="P12" s="12">
        <v>171</v>
      </c>
      <c r="Q12" s="12">
        <v>5</v>
      </c>
      <c r="R12" s="12">
        <v>173</v>
      </c>
      <c r="S12" s="12">
        <v>3</v>
      </c>
      <c r="T12" s="12">
        <v>57</v>
      </c>
      <c r="U12" s="12">
        <v>25</v>
      </c>
      <c r="V12" s="12">
        <v>69</v>
      </c>
      <c r="W12" s="12">
        <v>39</v>
      </c>
      <c r="X12" s="23">
        <f t="shared" si="1"/>
        <v>112649</v>
      </c>
      <c r="Y12" s="22"/>
    </row>
    <row r="13" spans="1:25" s="7" customFormat="1" ht="12.75" customHeight="1">
      <c r="A13" s="1" t="s">
        <v>4</v>
      </c>
      <c r="B13" s="12">
        <v>166</v>
      </c>
      <c r="C13" s="12">
        <v>0</v>
      </c>
      <c r="D13" s="12">
        <v>1026</v>
      </c>
      <c r="E13" s="24">
        <f t="shared" si="3"/>
        <v>168</v>
      </c>
      <c r="F13" s="12">
        <v>27</v>
      </c>
      <c r="G13" s="12">
        <v>141</v>
      </c>
      <c r="H13" s="12">
        <v>2870</v>
      </c>
      <c r="I13" s="12">
        <v>21177</v>
      </c>
      <c r="J13" s="12">
        <v>32</v>
      </c>
      <c r="K13" s="12">
        <v>1173</v>
      </c>
      <c r="L13" s="12">
        <v>209</v>
      </c>
      <c r="M13" s="12">
        <v>124</v>
      </c>
      <c r="N13" s="12">
        <v>50</v>
      </c>
      <c r="O13" s="12">
        <v>613</v>
      </c>
      <c r="P13" s="12">
        <v>54</v>
      </c>
      <c r="Q13" s="12">
        <v>4</v>
      </c>
      <c r="R13" s="12">
        <v>66</v>
      </c>
      <c r="S13" s="12">
        <v>1</v>
      </c>
      <c r="T13" s="12">
        <v>23</v>
      </c>
      <c r="U13" s="12">
        <v>14</v>
      </c>
      <c r="V13" s="12">
        <v>26</v>
      </c>
      <c r="W13" s="12">
        <v>16</v>
      </c>
      <c r="X13" s="23">
        <f t="shared" si="1"/>
        <v>27812</v>
      </c>
      <c r="Y13" s="22"/>
    </row>
    <row r="14" spans="1:25" s="7" customFormat="1" ht="12.75" customHeight="1">
      <c r="A14" s="1" t="s">
        <v>5</v>
      </c>
      <c r="B14" s="12">
        <v>1806</v>
      </c>
      <c r="C14" s="12">
        <v>10</v>
      </c>
      <c r="D14" s="12">
        <v>2384</v>
      </c>
      <c r="E14" s="24">
        <f t="shared" si="3"/>
        <v>60</v>
      </c>
      <c r="F14" s="12">
        <v>13</v>
      </c>
      <c r="G14" s="12">
        <v>47</v>
      </c>
      <c r="H14" s="12">
        <v>228</v>
      </c>
      <c r="I14" s="12">
        <v>40</v>
      </c>
      <c r="J14" s="12">
        <v>26897</v>
      </c>
      <c r="K14" s="12">
        <v>965</v>
      </c>
      <c r="L14" s="12">
        <v>2690</v>
      </c>
      <c r="M14" s="12">
        <v>61</v>
      </c>
      <c r="N14" s="12">
        <v>27</v>
      </c>
      <c r="O14" s="12">
        <v>810.0000000000001</v>
      </c>
      <c r="P14" s="12">
        <v>68</v>
      </c>
      <c r="Q14" s="12">
        <v>2</v>
      </c>
      <c r="R14" s="12">
        <v>71</v>
      </c>
      <c r="S14" s="12">
        <v>1</v>
      </c>
      <c r="T14" s="12">
        <v>25</v>
      </c>
      <c r="U14" s="12">
        <v>7</v>
      </c>
      <c r="V14" s="12">
        <v>24</v>
      </c>
      <c r="W14" s="12">
        <v>18</v>
      </c>
      <c r="X14" s="23">
        <f t="shared" si="1"/>
        <v>36194</v>
      </c>
      <c r="Y14" s="22"/>
    </row>
    <row r="15" spans="1:25" s="7" customFormat="1" ht="12.75" customHeight="1">
      <c r="A15" s="1" t="s">
        <v>6</v>
      </c>
      <c r="B15" s="12">
        <v>457</v>
      </c>
      <c r="C15" s="12">
        <v>3</v>
      </c>
      <c r="D15" s="12">
        <v>7328.000000000001</v>
      </c>
      <c r="E15" s="24">
        <f t="shared" si="3"/>
        <v>246</v>
      </c>
      <c r="F15" s="12">
        <v>33</v>
      </c>
      <c r="G15" s="12">
        <v>213</v>
      </c>
      <c r="H15" s="12">
        <v>1798</v>
      </c>
      <c r="I15" s="12">
        <v>159</v>
      </c>
      <c r="J15" s="12">
        <v>113</v>
      </c>
      <c r="K15" s="12">
        <v>78924</v>
      </c>
      <c r="L15" s="12">
        <v>944</v>
      </c>
      <c r="M15" s="12">
        <v>1602</v>
      </c>
      <c r="N15" s="12">
        <v>338</v>
      </c>
      <c r="O15" s="12">
        <v>1769</v>
      </c>
      <c r="P15" s="12">
        <v>204</v>
      </c>
      <c r="Q15" s="12">
        <v>16</v>
      </c>
      <c r="R15" s="12">
        <v>219</v>
      </c>
      <c r="S15" s="12">
        <v>4</v>
      </c>
      <c r="T15" s="12">
        <v>86</v>
      </c>
      <c r="U15" s="12">
        <v>36</v>
      </c>
      <c r="V15" s="12">
        <v>59</v>
      </c>
      <c r="W15" s="12">
        <v>25</v>
      </c>
      <c r="X15" s="23">
        <f t="shared" si="1"/>
        <v>94330</v>
      </c>
      <c r="Y15" s="22"/>
    </row>
    <row r="16" spans="1:25" s="7" customFormat="1" ht="12.75" customHeight="1">
      <c r="A16" s="5" t="s">
        <v>7</v>
      </c>
      <c r="B16" s="12">
        <v>476.99999999999994</v>
      </c>
      <c r="C16" s="12">
        <v>3</v>
      </c>
      <c r="D16" s="12">
        <v>2118.0000000000005</v>
      </c>
      <c r="E16" s="24">
        <f t="shared" si="3"/>
        <v>72</v>
      </c>
      <c r="F16" s="12">
        <v>13</v>
      </c>
      <c r="G16" s="12">
        <v>59</v>
      </c>
      <c r="H16" s="12">
        <v>510</v>
      </c>
      <c r="I16" s="12">
        <v>82</v>
      </c>
      <c r="J16" s="12">
        <v>496</v>
      </c>
      <c r="K16" s="12">
        <v>2859</v>
      </c>
      <c r="L16" s="12">
        <v>77700</v>
      </c>
      <c r="M16" s="12">
        <v>1098</v>
      </c>
      <c r="N16" s="12">
        <v>96</v>
      </c>
      <c r="O16" s="12">
        <v>3078</v>
      </c>
      <c r="P16" s="12">
        <v>184</v>
      </c>
      <c r="Q16" s="12">
        <v>1</v>
      </c>
      <c r="R16" s="12">
        <v>242</v>
      </c>
      <c r="S16" s="12">
        <v>1</v>
      </c>
      <c r="T16" s="12">
        <v>38</v>
      </c>
      <c r="U16" s="12">
        <v>23</v>
      </c>
      <c r="V16" s="12">
        <v>48</v>
      </c>
      <c r="W16" s="12">
        <v>17</v>
      </c>
      <c r="X16" s="23">
        <f t="shared" si="1"/>
        <v>89143</v>
      </c>
      <c r="Y16" s="22"/>
    </row>
    <row r="17" spans="1:25" s="7" customFormat="1" ht="12.75" customHeight="1">
      <c r="A17" s="5" t="s">
        <v>8</v>
      </c>
      <c r="B17" s="12">
        <v>213</v>
      </c>
      <c r="C17" s="12">
        <v>1</v>
      </c>
      <c r="D17" s="12">
        <v>740</v>
      </c>
      <c r="E17" s="24">
        <f t="shared" si="3"/>
        <v>29</v>
      </c>
      <c r="F17" s="12">
        <v>0</v>
      </c>
      <c r="G17" s="12">
        <v>29</v>
      </c>
      <c r="H17" s="12">
        <v>170</v>
      </c>
      <c r="I17" s="12">
        <v>38</v>
      </c>
      <c r="J17" s="12">
        <v>27</v>
      </c>
      <c r="K17" s="12">
        <v>648</v>
      </c>
      <c r="L17" s="12">
        <v>1105</v>
      </c>
      <c r="M17" s="12">
        <v>15727</v>
      </c>
      <c r="N17" s="12">
        <v>378</v>
      </c>
      <c r="O17" s="12">
        <v>3158</v>
      </c>
      <c r="P17" s="12">
        <v>377</v>
      </c>
      <c r="Q17" s="12">
        <v>3</v>
      </c>
      <c r="R17" s="12">
        <v>74</v>
      </c>
      <c r="S17" s="12">
        <v>0</v>
      </c>
      <c r="T17" s="12">
        <v>16</v>
      </c>
      <c r="U17" s="12">
        <v>9</v>
      </c>
      <c r="V17" s="12">
        <v>5</v>
      </c>
      <c r="W17" s="12">
        <v>5</v>
      </c>
      <c r="X17" s="23">
        <f t="shared" si="1"/>
        <v>22723</v>
      </c>
      <c r="Y17" s="22"/>
    </row>
    <row r="18" spans="1:25" s="7" customFormat="1" ht="12.75" customHeight="1">
      <c r="A18" s="5" t="s">
        <v>9</v>
      </c>
      <c r="B18" s="12">
        <v>366</v>
      </c>
      <c r="C18" s="12">
        <v>0</v>
      </c>
      <c r="D18" s="12">
        <v>1601.0000000000005</v>
      </c>
      <c r="E18" s="24">
        <f aca="true" t="shared" si="4" ref="E18:E25">SUM(F18:G18)</f>
        <v>96</v>
      </c>
      <c r="F18" s="12">
        <v>5</v>
      </c>
      <c r="G18" s="12">
        <v>91</v>
      </c>
      <c r="H18" s="12">
        <v>629</v>
      </c>
      <c r="I18" s="12">
        <v>101</v>
      </c>
      <c r="J18" s="12">
        <v>34</v>
      </c>
      <c r="K18" s="12">
        <v>5153</v>
      </c>
      <c r="L18" s="12">
        <v>752</v>
      </c>
      <c r="M18" s="12">
        <v>7041.999999999999</v>
      </c>
      <c r="N18" s="12">
        <v>23197</v>
      </c>
      <c r="O18" s="12">
        <v>1948</v>
      </c>
      <c r="P18" s="12">
        <v>1583</v>
      </c>
      <c r="Q18" s="12">
        <v>11</v>
      </c>
      <c r="R18" s="12">
        <v>82</v>
      </c>
      <c r="S18" s="12">
        <v>1</v>
      </c>
      <c r="T18" s="12">
        <v>24</v>
      </c>
      <c r="U18" s="12">
        <v>7</v>
      </c>
      <c r="V18" s="12">
        <v>5</v>
      </c>
      <c r="W18" s="12">
        <v>6</v>
      </c>
      <c r="X18" s="23">
        <f aca="true" t="shared" si="5" ref="X18:X24">SUM(B18:E18)+SUM(H18:W18)</f>
        <v>42638</v>
      </c>
      <c r="Y18" s="22"/>
    </row>
    <row r="19" spans="1:25" s="7" customFormat="1" ht="12.75" customHeight="1">
      <c r="A19" s="5" t="s">
        <v>10</v>
      </c>
      <c r="B19" s="12">
        <v>680</v>
      </c>
      <c r="C19" s="12">
        <v>1</v>
      </c>
      <c r="D19" s="12">
        <v>4155.999999999999</v>
      </c>
      <c r="E19" s="24">
        <f t="shared" si="4"/>
        <v>101</v>
      </c>
      <c r="F19" s="12">
        <v>15</v>
      </c>
      <c r="G19" s="12">
        <v>86</v>
      </c>
      <c r="H19" s="12">
        <v>359</v>
      </c>
      <c r="I19" s="12">
        <v>109</v>
      </c>
      <c r="J19" s="12">
        <v>79</v>
      </c>
      <c r="K19" s="12">
        <v>1021.0000000000001</v>
      </c>
      <c r="L19" s="12">
        <v>2020</v>
      </c>
      <c r="M19" s="12">
        <v>1959</v>
      </c>
      <c r="N19" s="12">
        <v>853.9999999999999</v>
      </c>
      <c r="O19" s="12">
        <v>160061.99999999997</v>
      </c>
      <c r="P19" s="12">
        <v>6098</v>
      </c>
      <c r="Q19" s="12">
        <v>103</v>
      </c>
      <c r="R19" s="12">
        <v>2054</v>
      </c>
      <c r="S19" s="12">
        <v>14</v>
      </c>
      <c r="T19" s="12">
        <v>156</v>
      </c>
      <c r="U19" s="12">
        <v>67</v>
      </c>
      <c r="V19" s="12">
        <v>110</v>
      </c>
      <c r="W19" s="12">
        <v>43</v>
      </c>
      <c r="X19" s="23">
        <f t="shared" si="5"/>
        <v>180045.99999999997</v>
      </c>
      <c r="Y19" s="22"/>
    </row>
    <row r="20" spans="1:25" s="7" customFormat="1" ht="12.75" customHeight="1">
      <c r="A20" s="5" t="s">
        <v>11</v>
      </c>
      <c r="B20" s="12">
        <v>537</v>
      </c>
      <c r="C20" s="12">
        <v>3</v>
      </c>
      <c r="D20" s="12">
        <v>1867</v>
      </c>
      <c r="E20" s="24">
        <f t="shared" si="4"/>
        <v>61</v>
      </c>
      <c r="F20" s="12">
        <v>0</v>
      </c>
      <c r="G20" s="12">
        <v>61</v>
      </c>
      <c r="H20" s="12">
        <v>322</v>
      </c>
      <c r="I20" s="12">
        <v>45</v>
      </c>
      <c r="J20" s="12">
        <v>35</v>
      </c>
      <c r="K20" s="12">
        <v>2811</v>
      </c>
      <c r="L20" s="12">
        <v>794</v>
      </c>
      <c r="M20" s="12">
        <v>794</v>
      </c>
      <c r="N20" s="12">
        <v>2737</v>
      </c>
      <c r="O20" s="12">
        <v>4841.999999999999</v>
      </c>
      <c r="P20" s="12">
        <v>32700</v>
      </c>
      <c r="Q20" s="12">
        <v>224</v>
      </c>
      <c r="R20" s="12">
        <v>234</v>
      </c>
      <c r="S20" s="12">
        <v>4</v>
      </c>
      <c r="T20" s="12">
        <v>81</v>
      </c>
      <c r="U20" s="12">
        <v>9</v>
      </c>
      <c r="V20" s="12">
        <v>10</v>
      </c>
      <c r="W20" s="12">
        <v>5</v>
      </c>
      <c r="X20" s="23">
        <f t="shared" si="5"/>
        <v>48115</v>
      </c>
      <c r="Y20" s="22"/>
    </row>
    <row r="21" spans="1:25" s="7" customFormat="1" ht="12.75" customHeight="1">
      <c r="A21" s="1" t="s">
        <v>12</v>
      </c>
      <c r="B21" s="12">
        <v>151</v>
      </c>
      <c r="C21" s="12">
        <v>0</v>
      </c>
      <c r="D21" s="12">
        <v>465.00000000000006</v>
      </c>
      <c r="E21" s="24">
        <f t="shared" si="4"/>
        <v>19</v>
      </c>
      <c r="F21" s="12">
        <v>0</v>
      </c>
      <c r="G21" s="12">
        <v>19</v>
      </c>
      <c r="H21" s="12">
        <v>79</v>
      </c>
      <c r="I21" s="12">
        <v>14</v>
      </c>
      <c r="J21" s="12">
        <v>13</v>
      </c>
      <c r="K21" s="12">
        <v>697</v>
      </c>
      <c r="L21" s="12">
        <v>507</v>
      </c>
      <c r="M21" s="12">
        <v>240</v>
      </c>
      <c r="N21" s="12">
        <v>348</v>
      </c>
      <c r="O21" s="12">
        <v>2462.0000000000005</v>
      </c>
      <c r="P21" s="12">
        <v>2375</v>
      </c>
      <c r="Q21" s="12">
        <v>4094</v>
      </c>
      <c r="R21" s="12">
        <v>471</v>
      </c>
      <c r="S21" s="12">
        <v>2</v>
      </c>
      <c r="T21" s="12">
        <v>49</v>
      </c>
      <c r="U21" s="12">
        <v>4</v>
      </c>
      <c r="V21" s="12">
        <v>5</v>
      </c>
      <c r="W21" s="12">
        <v>4</v>
      </c>
      <c r="X21" s="23">
        <f t="shared" si="5"/>
        <v>11999</v>
      </c>
      <c r="Y21" s="22"/>
    </row>
    <row r="22" spans="1:25" s="7" customFormat="1" ht="12.75" customHeight="1">
      <c r="A22" s="5" t="s">
        <v>13</v>
      </c>
      <c r="B22" s="12">
        <v>1016.0000000000001</v>
      </c>
      <c r="C22" s="12">
        <v>2</v>
      </c>
      <c r="D22" s="12">
        <v>4010</v>
      </c>
      <c r="E22" s="24">
        <f t="shared" si="4"/>
        <v>95</v>
      </c>
      <c r="F22" s="12">
        <v>10</v>
      </c>
      <c r="G22" s="12">
        <v>85</v>
      </c>
      <c r="H22" s="12">
        <v>407</v>
      </c>
      <c r="I22" s="12">
        <v>115</v>
      </c>
      <c r="J22" s="12">
        <v>96</v>
      </c>
      <c r="K22" s="12">
        <v>1937.0000000000002</v>
      </c>
      <c r="L22" s="12">
        <v>3140</v>
      </c>
      <c r="M22" s="12">
        <v>1159</v>
      </c>
      <c r="N22" s="12">
        <v>470.00000000000006</v>
      </c>
      <c r="O22" s="12">
        <v>17616</v>
      </c>
      <c r="P22" s="12">
        <v>3311</v>
      </c>
      <c r="Q22" s="12">
        <v>1811</v>
      </c>
      <c r="R22" s="12">
        <v>173434</v>
      </c>
      <c r="S22" s="12">
        <v>633</v>
      </c>
      <c r="T22" s="12">
        <v>391</v>
      </c>
      <c r="U22" s="12">
        <v>123</v>
      </c>
      <c r="V22" s="12">
        <v>55</v>
      </c>
      <c r="W22" s="12">
        <v>13</v>
      </c>
      <c r="X22" s="23">
        <f t="shared" si="5"/>
        <v>209834</v>
      </c>
      <c r="Y22" s="22"/>
    </row>
    <row r="23" spans="1:25" s="7" customFormat="1" ht="12.75" customHeight="1">
      <c r="A23" s="5" t="s">
        <v>15</v>
      </c>
      <c r="B23" s="12">
        <v>671</v>
      </c>
      <c r="C23" s="12">
        <v>1</v>
      </c>
      <c r="D23" s="12">
        <v>1646</v>
      </c>
      <c r="E23" s="24">
        <f t="shared" si="4"/>
        <v>23</v>
      </c>
      <c r="F23" s="12">
        <v>0</v>
      </c>
      <c r="G23" s="12">
        <v>23</v>
      </c>
      <c r="H23" s="12">
        <v>150</v>
      </c>
      <c r="I23" s="12">
        <v>42</v>
      </c>
      <c r="J23" s="12">
        <v>40</v>
      </c>
      <c r="K23" s="12">
        <v>1622</v>
      </c>
      <c r="L23" s="12">
        <v>2109</v>
      </c>
      <c r="M23" s="12">
        <v>708</v>
      </c>
      <c r="N23" s="12">
        <v>138</v>
      </c>
      <c r="O23" s="12">
        <v>3193</v>
      </c>
      <c r="P23" s="12">
        <v>1285</v>
      </c>
      <c r="Q23" s="12">
        <v>33</v>
      </c>
      <c r="R23" s="12">
        <v>2357</v>
      </c>
      <c r="S23" s="12">
        <v>5778</v>
      </c>
      <c r="T23" s="12">
        <v>3629</v>
      </c>
      <c r="U23" s="12">
        <v>284</v>
      </c>
      <c r="V23" s="12">
        <v>20</v>
      </c>
      <c r="W23" s="12">
        <v>4</v>
      </c>
      <c r="X23" s="23">
        <f t="shared" si="5"/>
        <v>23733</v>
      </c>
      <c r="Y23" s="22"/>
    </row>
    <row r="24" spans="1:25" s="7" customFormat="1" ht="12.75" customHeight="1">
      <c r="A24" s="5" t="s">
        <v>14</v>
      </c>
      <c r="B24" s="12">
        <v>3637</v>
      </c>
      <c r="C24" s="12">
        <v>19</v>
      </c>
      <c r="D24" s="12">
        <v>7450.999999999999</v>
      </c>
      <c r="E24" s="24">
        <f>SUM(F24:G24)</f>
        <v>258</v>
      </c>
      <c r="F24" s="12">
        <v>15</v>
      </c>
      <c r="G24" s="12">
        <v>243</v>
      </c>
      <c r="H24" s="12">
        <v>1179</v>
      </c>
      <c r="I24" s="12">
        <v>243</v>
      </c>
      <c r="J24" s="12">
        <v>166</v>
      </c>
      <c r="K24" s="12">
        <v>7640</v>
      </c>
      <c r="L24" s="12">
        <v>3602</v>
      </c>
      <c r="M24" s="12">
        <v>1833.9999999999998</v>
      </c>
      <c r="N24" s="12">
        <v>1584</v>
      </c>
      <c r="O24" s="12">
        <v>9040</v>
      </c>
      <c r="P24" s="12">
        <v>7129</v>
      </c>
      <c r="Q24" s="12">
        <v>903</v>
      </c>
      <c r="R24" s="12">
        <v>1205</v>
      </c>
      <c r="S24" s="12">
        <v>741</v>
      </c>
      <c r="T24" s="12">
        <v>83791</v>
      </c>
      <c r="U24" s="12">
        <v>114</v>
      </c>
      <c r="V24" s="12">
        <v>61</v>
      </c>
      <c r="W24" s="12">
        <v>26</v>
      </c>
      <c r="X24" s="23">
        <f t="shared" si="5"/>
        <v>130623</v>
      </c>
      <c r="Y24" s="22"/>
    </row>
    <row r="25" spans="1:25" s="7" customFormat="1" ht="12.75" customHeight="1">
      <c r="A25" s="5" t="s">
        <v>16</v>
      </c>
      <c r="B25" s="12">
        <v>1182</v>
      </c>
      <c r="C25" s="12">
        <v>5</v>
      </c>
      <c r="D25" s="12">
        <v>3321</v>
      </c>
      <c r="E25" s="24">
        <f t="shared" si="4"/>
        <v>41</v>
      </c>
      <c r="F25" s="12">
        <v>0</v>
      </c>
      <c r="G25" s="12">
        <v>41</v>
      </c>
      <c r="H25" s="12">
        <v>386</v>
      </c>
      <c r="I25" s="12">
        <v>83</v>
      </c>
      <c r="J25" s="12">
        <v>153</v>
      </c>
      <c r="K25" s="12">
        <v>2854</v>
      </c>
      <c r="L25" s="12">
        <v>3410</v>
      </c>
      <c r="M25" s="12">
        <v>1298</v>
      </c>
      <c r="N25" s="12">
        <v>184</v>
      </c>
      <c r="O25" s="12">
        <v>9761</v>
      </c>
      <c r="P25" s="12">
        <v>991</v>
      </c>
      <c r="Q25" s="12">
        <v>14</v>
      </c>
      <c r="R25" s="12">
        <v>1139.0000000000002</v>
      </c>
      <c r="S25" s="12">
        <v>76</v>
      </c>
      <c r="T25" s="12">
        <v>660</v>
      </c>
      <c r="U25" s="12">
        <v>46419</v>
      </c>
      <c r="V25" s="12">
        <v>6828.000000000001</v>
      </c>
      <c r="W25" s="12">
        <v>16</v>
      </c>
      <c r="X25" s="23">
        <f>SUM(B25:E25)+SUM(H25:W25)</f>
        <v>78821</v>
      </c>
      <c r="Y25" s="22"/>
    </row>
    <row r="26" spans="1:25" s="7" customFormat="1" ht="12.75" customHeight="1">
      <c r="A26" s="5" t="s">
        <v>17</v>
      </c>
      <c r="B26" s="12">
        <v>4222</v>
      </c>
      <c r="C26" s="12">
        <v>22</v>
      </c>
      <c r="D26" s="12">
        <v>7782</v>
      </c>
      <c r="E26" s="24">
        <f>SUM(F26:G26)</f>
        <v>264</v>
      </c>
      <c r="F26" s="12">
        <v>3</v>
      </c>
      <c r="G26" s="12">
        <v>261</v>
      </c>
      <c r="H26" s="12">
        <v>1576</v>
      </c>
      <c r="I26" s="12">
        <v>389</v>
      </c>
      <c r="J26" s="12">
        <v>515</v>
      </c>
      <c r="K26" s="12">
        <v>5418</v>
      </c>
      <c r="L26" s="12">
        <v>5749</v>
      </c>
      <c r="M26" s="12">
        <v>1304</v>
      </c>
      <c r="N26" s="12">
        <v>517</v>
      </c>
      <c r="O26" s="12">
        <v>10890.000000000002</v>
      </c>
      <c r="P26" s="12">
        <v>814</v>
      </c>
      <c r="Q26" s="12">
        <v>20</v>
      </c>
      <c r="R26" s="12">
        <v>991</v>
      </c>
      <c r="S26" s="12">
        <v>9</v>
      </c>
      <c r="T26" s="12">
        <v>227</v>
      </c>
      <c r="U26" s="12">
        <v>830.9999999999999</v>
      </c>
      <c r="V26" s="12">
        <v>117235</v>
      </c>
      <c r="W26" s="12">
        <v>158</v>
      </c>
      <c r="X26" s="23">
        <f>SUM(B26:E26)+SUM(H26:W26)</f>
        <v>158933</v>
      </c>
      <c r="Y26" s="22"/>
    </row>
    <row r="27" spans="1:25" s="7" customFormat="1" ht="12.75" customHeight="1">
      <c r="A27" s="5" t="s">
        <v>18</v>
      </c>
      <c r="B27" s="12">
        <v>1350</v>
      </c>
      <c r="C27" s="12">
        <v>5</v>
      </c>
      <c r="D27" s="12">
        <v>1475.9999999999998</v>
      </c>
      <c r="E27" s="24">
        <f>SUM(F27:G27)</f>
        <v>60</v>
      </c>
      <c r="F27" s="12">
        <v>1</v>
      </c>
      <c r="G27" s="12">
        <v>59</v>
      </c>
      <c r="H27" s="12">
        <v>554</v>
      </c>
      <c r="I27" s="12">
        <v>107</v>
      </c>
      <c r="J27" s="12">
        <v>227</v>
      </c>
      <c r="K27" s="12">
        <v>1144</v>
      </c>
      <c r="L27" s="12">
        <v>1556</v>
      </c>
      <c r="M27" s="12">
        <v>249</v>
      </c>
      <c r="N27" s="12">
        <v>48</v>
      </c>
      <c r="O27" s="12">
        <v>2017</v>
      </c>
      <c r="P27" s="12">
        <v>128</v>
      </c>
      <c r="Q27" s="12">
        <v>0</v>
      </c>
      <c r="R27" s="12">
        <v>77</v>
      </c>
      <c r="S27" s="12">
        <v>1</v>
      </c>
      <c r="T27" s="12">
        <v>19</v>
      </c>
      <c r="U27" s="12">
        <v>2</v>
      </c>
      <c r="V27" s="12">
        <v>20</v>
      </c>
      <c r="W27" s="12">
        <v>40384</v>
      </c>
      <c r="X27" s="23">
        <f>SUM(B27:E27)+SUM(H27:W27)</f>
        <v>49424</v>
      </c>
      <c r="Y27" s="22"/>
    </row>
    <row r="28" spans="1:24" s="7" customFormat="1" ht="12.75" customHeight="1">
      <c r="A28" s="5" t="s">
        <v>26</v>
      </c>
      <c r="B28" s="12">
        <v>4458</v>
      </c>
      <c r="C28" s="12">
        <v>13</v>
      </c>
      <c r="D28" s="12">
        <v>5079</v>
      </c>
      <c r="E28" s="12">
        <f>SUM(F28:G28)</f>
        <v>877</v>
      </c>
      <c r="F28" s="12">
        <v>359</v>
      </c>
      <c r="G28" s="12">
        <v>518</v>
      </c>
      <c r="H28" s="12">
        <v>1211</v>
      </c>
      <c r="I28" s="12">
        <v>1250</v>
      </c>
      <c r="J28" s="12">
        <v>196</v>
      </c>
      <c r="K28" s="12">
        <v>2762</v>
      </c>
      <c r="L28" s="12">
        <v>2021</v>
      </c>
      <c r="M28" s="12">
        <v>1027</v>
      </c>
      <c r="N28" s="12">
        <v>597</v>
      </c>
      <c r="O28" s="12">
        <v>3306</v>
      </c>
      <c r="P28" s="12">
        <v>252</v>
      </c>
      <c r="Q28" s="12">
        <v>7</v>
      </c>
      <c r="R28" s="12">
        <v>265</v>
      </c>
      <c r="S28" s="12">
        <v>16</v>
      </c>
      <c r="T28" s="12">
        <v>194</v>
      </c>
      <c r="U28" s="12">
        <v>373</v>
      </c>
      <c r="V28" s="12">
        <v>218</v>
      </c>
      <c r="W28" s="12">
        <v>141</v>
      </c>
      <c r="X28" s="23">
        <f>SUM(B28:E28)+SUM(H28:W28)</f>
        <v>24263</v>
      </c>
    </row>
    <row r="29" spans="1:25" s="7" customFormat="1" ht="12.75" customHeight="1">
      <c r="A2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Y29" s="32"/>
    </row>
    <row r="30" spans="1:24" s="7" customFormat="1" ht="12.75" customHeight="1">
      <c r="A30" s="6" t="s">
        <v>19</v>
      </c>
      <c r="B30" s="13">
        <f>SUM(B6:B29)-B9</f>
        <v>103757</v>
      </c>
      <c r="C30" s="13">
        <f>SUM(C6:C29)-C9</f>
        <v>1162</v>
      </c>
      <c r="D30" s="13">
        <f aca="true" t="shared" si="6" ref="D30:W30">SUM(D6:D29)-D9</f>
        <v>254159</v>
      </c>
      <c r="E30" s="13">
        <f t="shared" si="6"/>
        <v>19087</v>
      </c>
      <c r="F30" s="13">
        <f t="shared" si="6"/>
        <v>2653</v>
      </c>
      <c r="G30" s="13">
        <f t="shared" si="6"/>
        <v>16434</v>
      </c>
      <c r="H30" s="13">
        <f t="shared" si="6"/>
        <v>103577</v>
      </c>
      <c r="I30" s="13">
        <f t="shared" si="6"/>
        <v>31461</v>
      </c>
      <c r="J30" s="13">
        <f t="shared" si="6"/>
        <v>32656</v>
      </c>
      <c r="K30" s="13">
        <f t="shared" si="6"/>
        <v>136547</v>
      </c>
      <c r="L30" s="13">
        <f t="shared" si="6"/>
        <v>110421</v>
      </c>
      <c r="M30" s="13">
        <f t="shared" si="6"/>
        <v>37112</v>
      </c>
      <c r="N30" s="13">
        <f t="shared" si="6"/>
        <v>32016</v>
      </c>
      <c r="O30" s="13">
        <f t="shared" si="6"/>
        <v>242741.99999999997</v>
      </c>
      <c r="P30" s="13">
        <f t="shared" si="6"/>
        <v>58141</v>
      </c>
      <c r="Q30" s="13">
        <f t="shared" si="6"/>
        <v>7275</v>
      </c>
      <c r="R30" s="13">
        <f t="shared" si="6"/>
        <v>183863</v>
      </c>
      <c r="S30" s="13">
        <f t="shared" si="6"/>
        <v>7299</v>
      </c>
      <c r="T30" s="13">
        <f t="shared" si="6"/>
        <v>89693</v>
      </c>
      <c r="U30" s="13">
        <f t="shared" si="6"/>
        <v>48477</v>
      </c>
      <c r="V30" s="13">
        <f t="shared" si="6"/>
        <v>125098</v>
      </c>
      <c r="W30" s="13">
        <f t="shared" si="6"/>
        <v>41044</v>
      </c>
      <c r="X30" s="31">
        <f>SUM(B30:W30)-E30</f>
        <v>1665587</v>
      </c>
    </row>
    <row r="31" spans="1:24" s="7" customFormat="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7" customFormat="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5" s="14" customFormat="1" ht="12.75">
      <c r="A33" s="3" t="s">
        <v>29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21"/>
    </row>
    <row r="34" spans="1:24" s="14" customFormat="1" ht="12.75">
      <c r="A34" s="17" t="s">
        <v>27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8"/>
    </row>
    <row r="35" spans="1:23" s="14" customFormat="1" ht="12.75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</sheetData>
  <sheetProtection/>
  <mergeCells count="2">
    <mergeCell ref="A3:A4"/>
    <mergeCell ref="B3:X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2015-06-12T13:12:31Z</cp:lastPrinted>
  <dcterms:created xsi:type="dcterms:W3CDTF">2010-04-27T13:20:22Z</dcterms:created>
  <dcterms:modified xsi:type="dcterms:W3CDTF">2015-06-12T13:15:05Z</dcterms:modified>
  <cp:category/>
  <cp:version/>
  <cp:contentType/>
  <cp:contentStatus/>
</cp:coreProperties>
</file>