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2" sheetId="1" r:id="rId1"/>
  </sheets>
  <definedNames>
    <definedName name="AOK_A_Anagrafica">#REF!</definedName>
    <definedName name="_xlnm.Print_Area" localSheetId="0">'23.2'!$A$1:$Y$67</definedName>
    <definedName name="dbo_V_ElencoAmmiPerCarica">#REF!</definedName>
    <definedName name="Query7">#REF!</definedName>
    <definedName name="_xlnm.Print_Titles" localSheetId="0">'23.2'!$A:$A</definedName>
  </definedNames>
  <calcPr fullCalcOnLoad="1"/>
</workbook>
</file>

<file path=xl/sharedStrings.xml><?xml version="1.0" encoding="utf-8"?>
<sst xmlns="http://schemas.openxmlformats.org/spreadsheetml/2006/main" count="172" uniqueCount="18">
  <si>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</si>
  <si>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</si>
  <si>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</si>
  <si>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</si>
  <si>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</si>
  <si>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</si>
  <si>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</si>
  <si>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</si>
  <si>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</si>
  <si>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</si>
  <si>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</si>
  <si>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</si>
  <si>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</si>
  <si>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</si>
  <si>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</si>
  <si>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</si>
  <si>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</si>
  <si>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23.2 - Popolazione residente nell’Euroregione Alpi-Mediterraneo per macro classi di età e genere - Valori assoluti e percentuali - Anni 2008-2012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</si>
</sst>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3"/>
  <sheetViews>
    <sheetView tabSelected="1" zoomScaleSheetLayoutView="100" zoomScalePageLayoutView="0" workbookViewId="0" topLeftCell="A1">
      <selection activeCell="L38" sqref="L38:O38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5" width="10.7109375" style="1" customWidth="1"/>
    <col min="16" max="16" width="0.85546875" style="1" customWidth="1"/>
    <col min="17" max="20" width="10.7109375" style="1" customWidth="1"/>
    <col min="21" max="21" width="0.85546875" style="1" customWidth="1"/>
    <col min="22" max="28" width="10.7109375" style="1" customWidth="1"/>
    <col min="29" max="29" width="22.57421875" style="1" customWidth="1"/>
    <col min="30" max="34" width="10.7109375" style="1" customWidth="1"/>
    <col min="35" max="35" width="0.85546875" style="1" customWidth="1"/>
    <col min="36" max="40" width="10.7109375" style="1" customWidth="1"/>
    <col min="41" max="16384" width="11.421875" style="1" customWidth="1"/>
  </cols>
  <sheetData>
    <row r="1" spans="1:39" ht="12.7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ht="12.75">
      <c r="AN2" s="8"/>
    </row>
    <row r="3" spans="1:21" ht="12.7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8"/>
    </row>
    <row r="5" spans="1:25" ht="12.75">
      <c r="A5" s="19" t="s">
        <v>12</v>
      </c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30" ht="12.75" customHeight="1">
      <c r="A6" s="20"/>
      <c r="B6" s="25">
        <v>2008</v>
      </c>
      <c r="C6" s="25"/>
      <c r="D6" s="25"/>
      <c r="E6" s="25"/>
      <c r="F6" s="11"/>
      <c r="G6" s="25">
        <v>2009</v>
      </c>
      <c r="H6" s="25"/>
      <c r="I6" s="25"/>
      <c r="J6" s="25"/>
      <c r="K6" s="11"/>
      <c r="L6" s="25">
        <v>2010</v>
      </c>
      <c r="M6" s="25"/>
      <c r="N6" s="25"/>
      <c r="O6" s="25"/>
      <c r="P6" s="11"/>
      <c r="Q6" s="25">
        <v>2011</v>
      </c>
      <c r="R6" s="25"/>
      <c r="S6" s="25"/>
      <c r="T6" s="25"/>
      <c r="U6" s="11"/>
      <c r="V6" s="22">
        <v>2012</v>
      </c>
      <c r="W6" s="22"/>
      <c r="X6" s="22"/>
      <c r="Y6" s="22"/>
      <c r="AB6" s="6"/>
      <c r="AC6" s="6"/>
      <c r="AD6" s="6"/>
    </row>
    <row r="7" spans="1:30" ht="12.75" customHeight="1">
      <c r="A7" s="21"/>
      <c r="B7" s="5" t="s">
        <v>6</v>
      </c>
      <c r="C7" s="5" t="s">
        <v>7</v>
      </c>
      <c r="D7" s="5" t="s">
        <v>8</v>
      </c>
      <c r="E7" s="5" t="s">
        <v>9</v>
      </c>
      <c r="F7" s="14"/>
      <c r="G7" s="5" t="s">
        <v>6</v>
      </c>
      <c r="H7" s="5" t="s">
        <v>7</v>
      </c>
      <c r="I7" s="5" t="s">
        <v>8</v>
      </c>
      <c r="J7" s="5" t="s">
        <v>9</v>
      </c>
      <c r="K7" s="14"/>
      <c r="L7" s="5" t="s">
        <v>6</v>
      </c>
      <c r="M7" s="5" t="s">
        <v>7</v>
      </c>
      <c r="N7" s="5" t="s">
        <v>8</v>
      </c>
      <c r="O7" s="5" t="s">
        <v>9</v>
      </c>
      <c r="P7" s="14"/>
      <c r="Q7" s="5" t="s">
        <v>6</v>
      </c>
      <c r="R7" s="5" t="s">
        <v>7</v>
      </c>
      <c r="S7" s="5" t="s">
        <v>8</v>
      </c>
      <c r="T7" s="5" t="s">
        <v>9</v>
      </c>
      <c r="U7" s="14"/>
      <c r="V7" s="5" t="s">
        <v>6</v>
      </c>
      <c r="W7" s="5" t="s">
        <v>7</v>
      </c>
      <c r="X7" s="5" t="s">
        <v>8</v>
      </c>
      <c r="Y7" s="5" t="s">
        <v>9</v>
      </c>
      <c r="AB7" s="6"/>
      <c r="AC7" s="6"/>
      <c r="AD7" s="6"/>
    </row>
    <row r="8" spans="1:30" ht="12.75" customHeight="1">
      <c r="A8" s="2" t="s">
        <v>16</v>
      </c>
      <c r="B8" s="6">
        <v>8997</v>
      </c>
      <c r="C8" s="6">
        <v>42389</v>
      </c>
      <c r="D8" s="6">
        <v>11065</v>
      </c>
      <c r="E8" s="6">
        <f aca="true" t="shared" si="0" ref="E8:E13">SUM(B8:D8)</f>
        <v>62451</v>
      </c>
      <c r="F8" s="6"/>
      <c r="G8" s="6">
        <v>9166</v>
      </c>
      <c r="H8" s="6">
        <v>42329</v>
      </c>
      <c r="I8" s="6">
        <v>11248</v>
      </c>
      <c r="J8" s="6">
        <f aca="true" t="shared" si="1" ref="J8:J13">SUM(G8:I8)</f>
        <v>62743</v>
      </c>
      <c r="K8" s="6"/>
      <c r="L8" s="6">
        <v>9218</v>
      </c>
      <c r="M8" s="6">
        <v>42272</v>
      </c>
      <c r="N8" s="6">
        <v>11313</v>
      </c>
      <c r="O8" s="6">
        <f>SUM(L8:N8)</f>
        <v>62803</v>
      </c>
      <c r="P8" s="6"/>
      <c r="Q8" s="6">
        <v>9128</v>
      </c>
      <c r="R8" s="6">
        <v>41207</v>
      </c>
      <c r="S8" s="6">
        <v>11440</v>
      </c>
      <c r="T8" s="6">
        <f>SUM(Q8:S8)</f>
        <v>61775</v>
      </c>
      <c r="U8" s="6"/>
      <c r="V8" s="6">
        <v>9244</v>
      </c>
      <c r="W8" s="6">
        <v>41262</v>
      </c>
      <c r="X8" s="6">
        <v>11885</v>
      </c>
      <c r="Y8" s="6">
        <f>SUM(V8:X8)</f>
        <v>62391</v>
      </c>
      <c r="AB8" s="6"/>
      <c r="AC8" s="6"/>
      <c r="AD8" s="6"/>
    </row>
    <row r="9" spans="1:30" ht="12.75" customHeight="1">
      <c r="A9" s="2" t="s">
        <v>1</v>
      </c>
      <c r="B9" s="6">
        <v>289658</v>
      </c>
      <c r="C9" s="6">
        <v>1437605</v>
      </c>
      <c r="D9" s="6">
        <v>422110</v>
      </c>
      <c r="E9" s="6">
        <f t="shared" si="0"/>
        <v>2149373</v>
      </c>
      <c r="F9" s="6"/>
      <c r="G9" s="6">
        <v>292760</v>
      </c>
      <c r="H9" s="6">
        <v>1434686</v>
      </c>
      <c r="I9" s="6">
        <v>427380</v>
      </c>
      <c r="J9" s="6">
        <f t="shared" si="1"/>
        <v>2154826</v>
      </c>
      <c r="K9" s="6"/>
      <c r="L9" s="6">
        <v>295203</v>
      </c>
      <c r="M9" s="6">
        <v>1433040</v>
      </c>
      <c r="N9" s="6">
        <v>430202</v>
      </c>
      <c r="O9" s="6">
        <f>SUM(L9:N9)</f>
        <v>2158445</v>
      </c>
      <c r="P9" s="6"/>
      <c r="Q9" s="6">
        <v>290510</v>
      </c>
      <c r="R9" s="6">
        <v>1378058</v>
      </c>
      <c r="S9" s="6">
        <v>433284</v>
      </c>
      <c r="T9" s="6">
        <f>SUM(Q9:S9)</f>
        <v>2101852</v>
      </c>
      <c r="U9" s="6"/>
      <c r="V9" s="6">
        <v>292695</v>
      </c>
      <c r="W9" s="6">
        <v>1375996</v>
      </c>
      <c r="X9" s="6">
        <v>441885</v>
      </c>
      <c r="Y9" s="6">
        <f>SUM(V9:X9)</f>
        <v>2110576</v>
      </c>
      <c r="AB9" s="6"/>
      <c r="AC9" s="6"/>
      <c r="AD9" s="6"/>
    </row>
    <row r="10" spans="1:30" ht="12.75" customHeight="1">
      <c r="A10" s="2" t="s">
        <v>2</v>
      </c>
      <c r="B10" s="6">
        <v>94184</v>
      </c>
      <c r="C10" s="6">
        <v>496266</v>
      </c>
      <c r="D10" s="6">
        <v>176607</v>
      </c>
      <c r="E10" s="6">
        <f t="shared" si="0"/>
        <v>767057</v>
      </c>
      <c r="F10" s="6"/>
      <c r="G10" s="6">
        <v>94794</v>
      </c>
      <c r="H10" s="6">
        <v>495288</v>
      </c>
      <c r="I10" s="6">
        <v>177511</v>
      </c>
      <c r="J10" s="6">
        <f t="shared" si="1"/>
        <v>767593</v>
      </c>
      <c r="K10" s="6"/>
      <c r="L10" s="6">
        <v>95516</v>
      </c>
      <c r="M10" s="6">
        <v>495101</v>
      </c>
      <c r="N10" s="6">
        <v>177281</v>
      </c>
      <c r="O10" s="6">
        <f>SUM(L10:N10)</f>
        <v>767898</v>
      </c>
      <c r="P10" s="6"/>
      <c r="Q10" s="6">
        <v>92863</v>
      </c>
      <c r="R10" s="6">
        <v>471211</v>
      </c>
      <c r="S10" s="6">
        <v>176384</v>
      </c>
      <c r="T10" s="6">
        <f>SUM(Q10:S10)</f>
        <v>740458</v>
      </c>
      <c r="U10" s="6"/>
      <c r="V10" s="6">
        <v>93371</v>
      </c>
      <c r="W10" s="6">
        <v>467508</v>
      </c>
      <c r="X10" s="6">
        <v>179414</v>
      </c>
      <c r="Y10" s="6">
        <f>SUM(V10:X10)</f>
        <v>740293</v>
      </c>
      <c r="AB10" s="6"/>
      <c r="AC10" s="6"/>
      <c r="AD10" s="6"/>
    </row>
    <row r="11" spans="1:25" ht="12.75" customHeight="1">
      <c r="A11" s="2" t="s">
        <v>10</v>
      </c>
      <c r="B11" s="6">
        <v>430158</v>
      </c>
      <c r="C11" s="6">
        <v>1509030</v>
      </c>
      <c r="D11" s="6">
        <v>396367</v>
      </c>
      <c r="E11" s="6">
        <f t="shared" si="0"/>
        <v>2335555</v>
      </c>
      <c r="F11" s="6"/>
      <c r="G11" s="6">
        <v>429945</v>
      </c>
      <c r="H11" s="6">
        <v>1507781</v>
      </c>
      <c r="I11" s="6">
        <v>402911</v>
      </c>
      <c r="J11" s="6">
        <f t="shared" si="1"/>
        <v>2340637</v>
      </c>
      <c r="K11" s="6"/>
      <c r="L11" s="6">
        <v>431284</v>
      </c>
      <c r="M11" s="6">
        <v>1511089</v>
      </c>
      <c r="N11" s="6">
        <v>408340</v>
      </c>
      <c r="O11" s="6">
        <f>SUM(L11:N11)</f>
        <v>2350713</v>
      </c>
      <c r="P11" s="6"/>
      <c r="Q11" s="6">
        <v>431386</v>
      </c>
      <c r="R11" s="6">
        <v>1506124</v>
      </c>
      <c r="S11" s="6">
        <v>420038</v>
      </c>
      <c r="T11" s="6">
        <f>SUM(Q11:S11)</f>
        <v>2357548</v>
      </c>
      <c r="U11" s="6"/>
      <c r="V11" s="6">
        <v>432747</v>
      </c>
      <c r="W11" s="6">
        <v>1499121</v>
      </c>
      <c r="X11" s="6">
        <v>432260</v>
      </c>
      <c r="Y11" s="6">
        <f>SUM(V11:X11)</f>
        <v>2364128</v>
      </c>
    </row>
    <row r="12" spans="1:25" ht="12.75" customHeight="1">
      <c r="A12" s="2" t="s">
        <v>3</v>
      </c>
      <c r="B12" s="6">
        <v>602319</v>
      </c>
      <c r="C12" s="6">
        <v>1996081</v>
      </c>
      <c r="D12" s="6">
        <v>409610</v>
      </c>
      <c r="E12" s="6">
        <f t="shared" si="0"/>
        <v>3008010</v>
      </c>
      <c r="F12" s="6"/>
      <c r="G12" s="6">
        <v>609898</v>
      </c>
      <c r="H12" s="6">
        <v>2007563</v>
      </c>
      <c r="I12" s="6">
        <v>419265</v>
      </c>
      <c r="J12" s="6">
        <f t="shared" si="1"/>
        <v>3036726</v>
      </c>
      <c r="K12" s="6"/>
      <c r="L12" s="6">
        <v>615609</v>
      </c>
      <c r="M12" s="6">
        <v>2017448</v>
      </c>
      <c r="N12" s="6">
        <v>428582</v>
      </c>
      <c r="O12" s="6">
        <f>SUM(L12:N12)</f>
        <v>3061639</v>
      </c>
      <c r="P12" s="6"/>
      <c r="Q12" s="6">
        <v>620772</v>
      </c>
      <c r="R12" s="6">
        <v>2023511</v>
      </c>
      <c r="S12" s="6">
        <v>444873</v>
      </c>
      <c r="T12" s="6">
        <f>SUM(Q12:S12)</f>
        <v>3089156</v>
      </c>
      <c r="U12" s="6"/>
      <c r="V12" s="6">
        <v>626914</v>
      </c>
      <c r="W12" s="6">
        <v>2027633</v>
      </c>
      <c r="X12" s="6">
        <v>461534</v>
      </c>
      <c r="Y12" s="6">
        <f>SUM(V12:X12)</f>
        <v>3116081</v>
      </c>
    </row>
    <row r="13" spans="1:25" ht="12.75" customHeight="1">
      <c r="A13" s="3" t="s">
        <v>4</v>
      </c>
      <c r="B13" s="7">
        <f>SUM(B8:B12)</f>
        <v>1425316</v>
      </c>
      <c r="C13" s="7">
        <f>SUM(C8:C12)</f>
        <v>5481371</v>
      </c>
      <c r="D13" s="7">
        <f>SUM(D8:D12)</f>
        <v>1415759</v>
      </c>
      <c r="E13" s="7">
        <f t="shared" si="0"/>
        <v>8322446</v>
      </c>
      <c r="F13" s="7"/>
      <c r="G13" s="7">
        <f>SUM(G8:G12)</f>
        <v>1436563</v>
      </c>
      <c r="H13" s="7">
        <f>SUM(H8:H12)</f>
        <v>5487647</v>
      </c>
      <c r="I13" s="7">
        <f>SUM(I8:I12)</f>
        <v>1438315</v>
      </c>
      <c r="J13" s="7">
        <f t="shared" si="1"/>
        <v>8362525</v>
      </c>
      <c r="K13" s="7"/>
      <c r="L13" s="7">
        <f aca="true" t="shared" si="2" ref="L13:T13">SUM(L8:L12)</f>
        <v>1446830</v>
      </c>
      <c r="M13" s="7">
        <f t="shared" si="2"/>
        <v>5498950</v>
      </c>
      <c r="N13" s="7">
        <f t="shared" si="2"/>
        <v>1455718</v>
      </c>
      <c r="O13" s="7">
        <f t="shared" si="2"/>
        <v>8401498</v>
      </c>
      <c r="P13" s="7"/>
      <c r="Q13" s="7">
        <f t="shared" si="2"/>
        <v>1444659</v>
      </c>
      <c r="R13" s="7">
        <f t="shared" si="2"/>
        <v>5420111</v>
      </c>
      <c r="S13" s="7">
        <f t="shared" si="2"/>
        <v>1486019</v>
      </c>
      <c r="T13" s="7">
        <f t="shared" si="2"/>
        <v>8350789</v>
      </c>
      <c r="U13" s="7"/>
      <c r="V13" s="7">
        <f>SUM(V8:V12)</f>
        <v>1454971</v>
      </c>
      <c r="W13" s="7">
        <f>SUM(W8:W12)</f>
        <v>5411520</v>
      </c>
      <c r="X13" s="7">
        <f>SUM(X8:X12)</f>
        <v>1526978</v>
      </c>
      <c r="Y13" s="7">
        <f>SUM(Y8:Y12)</f>
        <v>8393469</v>
      </c>
    </row>
    <row r="14" spans="1:21" ht="12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5" ht="12.75">
      <c r="A15" s="19" t="s">
        <v>12</v>
      </c>
      <c r="B15" s="22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31" ht="12.75" customHeight="1">
      <c r="A16" s="20"/>
      <c r="B16" s="25">
        <v>2008</v>
      </c>
      <c r="C16" s="25"/>
      <c r="D16" s="25"/>
      <c r="E16" s="25"/>
      <c r="F16" s="11"/>
      <c r="G16" s="25">
        <v>2009</v>
      </c>
      <c r="H16" s="25"/>
      <c r="I16" s="25"/>
      <c r="J16" s="25"/>
      <c r="K16" s="11"/>
      <c r="L16" s="25">
        <v>2010</v>
      </c>
      <c r="M16" s="25"/>
      <c r="N16" s="25"/>
      <c r="O16" s="25"/>
      <c r="P16" s="11"/>
      <c r="Q16" s="25">
        <v>2011</v>
      </c>
      <c r="R16" s="25"/>
      <c r="S16" s="25"/>
      <c r="T16" s="25"/>
      <c r="U16" s="11"/>
      <c r="V16" s="22">
        <v>2012</v>
      </c>
      <c r="W16" s="22"/>
      <c r="X16" s="22"/>
      <c r="Y16" s="22"/>
      <c r="AC16" s="6"/>
      <c r="AD16" s="6"/>
      <c r="AE16" s="6"/>
    </row>
    <row r="17" spans="1:31" ht="12.75" customHeight="1">
      <c r="A17" s="21"/>
      <c r="B17" s="5" t="s">
        <v>6</v>
      </c>
      <c r="C17" s="5" t="s">
        <v>7</v>
      </c>
      <c r="D17" s="5" t="s">
        <v>8</v>
      </c>
      <c r="E17" s="5" t="s">
        <v>9</v>
      </c>
      <c r="F17" s="14"/>
      <c r="G17" s="5" t="s">
        <v>6</v>
      </c>
      <c r="H17" s="5" t="s">
        <v>7</v>
      </c>
      <c r="I17" s="5" t="s">
        <v>8</v>
      </c>
      <c r="J17" s="5" t="s">
        <v>9</v>
      </c>
      <c r="K17" s="14"/>
      <c r="L17" s="5" t="s">
        <v>6</v>
      </c>
      <c r="M17" s="5" t="s">
        <v>7</v>
      </c>
      <c r="N17" s="5" t="s">
        <v>8</v>
      </c>
      <c r="O17" s="5" t="s">
        <v>9</v>
      </c>
      <c r="P17" s="14"/>
      <c r="Q17" s="5" t="s">
        <v>6</v>
      </c>
      <c r="R17" s="5" t="s">
        <v>7</v>
      </c>
      <c r="S17" s="5" t="s">
        <v>8</v>
      </c>
      <c r="T17" s="5" t="s">
        <v>9</v>
      </c>
      <c r="U17" s="14"/>
      <c r="V17" s="5" t="s">
        <v>6</v>
      </c>
      <c r="W17" s="5" t="s">
        <v>7</v>
      </c>
      <c r="X17" s="5" t="s">
        <v>8</v>
      </c>
      <c r="Y17" s="5" t="s">
        <v>9</v>
      </c>
      <c r="AC17" s="6"/>
      <c r="AD17" s="6"/>
      <c r="AE17" s="6"/>
    </row>
    <row r="18" spans="1:31" ht="12.75">
      <c r="A18" s="2" t="s">
        <v>16</v>
      </c>
      <c r="B18" s="6">
        <v>8424</v>
      </c>
      <c r="C18" s="6">
        <v>40914</v>
      </c>
      <c r="D18" s="6">
        <v>15276</v>
      </c>
      <c r="E18" s="6">
        <f aca="true" t="shared" si="3" ref="E18:E23">SUM(B18:D18)</f>
        <v>64614</v>
      </c>
      <c r="F18" s="6"/>
      <c r="G18" s="6">
        <v>8590</v>
      </c>
      <c r="H18" s="6">
        <v>41144</v>
      </c>
      <c r="I18" s="6">
        <v>15389</v>
      </c>
      <c r="J18" s="6">
        <f aca="true" t="shared" si="4" ref="J18:J23">SUM(G18:I18)</f>
        <v>65123</v>
      </c>
      <c r="K18" s="6"/>
      <c r="L18" s="6">
        <v>8684</v>
      </c>
      <c r="M18" s="6">
        <v>41256</v>
      </c>
      <c r="N18" s="6">
        <v>15487</v>
      </c>
      <c r="O18" s="6">
        <f>SUM(L18:N18)</f>
        <v>65427</v>
      </c>
      <c r="P18" s="6"/>
      <c r="Q18" s="6">
        <v>8646</v>
      </c>
      <c r="R18" s="6">
        <v>40619</v>
      </c>
      <c r="S18" s="6">
        <v>15580</v>
      </c>
      <c r="T18" s="6">
        <f>SUM(Q18:S18)</f>
        <v>64845</v>
      </c>
      <c r="U18" s="6"/>
      <c r="V18" s="6">
        <v>8751</v>
      </c>
      <c r="W18" s="6">
        <v>40935</v>
      </c>
      <c r="X18" s="6">
        <v>15767</v>
      </c>
      <c r="Y18" s="6">
        <f>SUM(V18:X18)</f>
        <v>65453</v>
      </c>
      <c r="AC18" s="6"/>
      <c r="AD18" s="6"/>
      <c r="AE18" s="6"/>
    </row>
    <row r="19" spans="1:31" ht="12.75">
      <c r="A19" s="2" t="s">
        <v>1</v>
      </c>
      <c r="B19" s="6">
        <v>273541</v>
      </c>
      <c r="C19" s="6">
        <v>1425362</v>
      </c>
      <c r="D19" s="6">
        <v>584295</v>
      </c>
      <c r="E19" s="6">
        <f t="shared" si="3"/>
        <v>2283198</v>
      </c>
      <c r="F19" s="6"/>
      <c r="G19" s="6">
        <v>276450</v>
      </c>
      <c r="H19" s="6">
        <v>1427117</v>
      </c>
      <c r="I19" s="6">
        <v>587837</v>
      </c>
      <c r="J19" s="6">
        <f t="shared" si="4"/>
        <v>2291404</v>
      </c>
      <c r="K19" s="6"/>
      <c r="L19" s="6">
        <v>278547</v>
      </c>
      <c r="M19" s="6">
        <v>1430968</v>
      </c>
      <c r="N19" s="6">
        <v>589375</v>
      </c>
      <c r="O19" s="6">
        <f>SUM(L19:N19)</f>
        <v>2298890</v>
      </c>
      <c r="P19" s="6"/>
      <c r="Q19" s="6">
        <v>274747</v>
      </c>
      <c r="R19" s="6">
        <v>1391153</v>
      </c>
      <c r="S19" s="6">
        <v>589911</v>
      </c>
      <c r="T19" s="6">
        <f>SUM(Q19:S19)</f>
        <v>2255811</v>
      </c>
      <c r="U19" s="6"/>
      <c r="V19" s="6">
        <v>276764</v>
      </c>
      <c r="W19" s="6">
        <v>1389491</v>
      </c>
      <c r="X19" s="6">
        <v>597221</v>
      </c>
      <c r="Y19" s="6">
        <f>SUM(V19:X19)</f>
        <v>2263476</v>
      </c>
      <c r="AC19" s="6"/>
      <c r="AD19" s="6"/>
      <c r="AE19" s="6"/>
    </row>
    <row r="20" spans="1:31" ht="12.75">
      <c r="A20" s="2" t="s">
        <v>2</v>
      </c>
      <c r="B20" s="6">
        <v>89031</v>
      </c>
      <c r="C20" s="6">
        <v>503001</v>
      </c>
      <c r="D20" s="6">
        <v>255975</v>
      </c>
      <c r="E20" s="6">
        <f t="shared" si="3"/>
        <v>848007</v>
      </c>
      <c r="F20" s="6"/>
      <c r="G20" s="6">
        <v>89925</v>
      </c>
      <c r="H20" s="6">
        <v>502571</v>
      </c>
      <c r="I20" s="6">
        <v>255897</v>
      </c>
      <c r="J20" s="6">
        <f t="shared" si="4"/>
        <v>848393</v>
      </c>
      <c r="K20" s="6"/>
      <c r="L20" s="6">
        <v>90584</v>
      </c>
      <c r="M20" s="6">
        <v>503892</v>
      </c>
      <c r="N20" s="6">
        <v>254414</v>
      </c>
      <c r="O20" s="6">
        <f>SUM(L20:N20)</f>
        <v>848890</v>
      </c>
      <c r="P20" s="6"/>
      <c r="Q20" s="6">
        <v>88393</v>
      </c>
      <c r="R20" s="6">
        <v>486752</v>
      </c>
      <c r="S20" s="6">
        <v>251736</v>
      </c>
      <c r="T20" s="6">
        <f>SUM(Q20:S20)</f>
        <v>826881</v>
      </c>
      <c r="U20" s="6"/>
      <c r="V20" s="6">
        <v>88487</v>
      </c>
      <c r="W20" s="6">
        <v>482570</v>
      </c>
      <c r="X20" s="6">
        <v>253777</v>
      </c>
      <c r="Y20" s="6">
        <f>SUM(V20:X20)</f>
        <v>824834</v>
      </c>
      <c r="AC20" s="6"/>
      <c r="AD20" s="6"/>
      <c r="AE20" s="6"/>
    </row>
    <row r="21" spans="1:25" ht="12.75">
      <c r="A21" s="2" t="s">
        <v>10</v>
      </c>
      <c r="B21" s="6">
        <v>410556</v>
      </c>
      <c r="C21" s="6">
        <v>1590457</v>
      </c>
      <c r="D21" s="6">
        <v>552485</v>
      </c>
      <c r="E21" s="6">
        <f t="shared" si="3"/>
        <v>2553498</v>
      </c>
      <c r="F21" s="6"/>
      <c r="G21" s="6">
        <v>411336</v>
      </c>
      <c r="H21" s="6">
        <v>1588285</v>
      </c>
      <c r="I21" s="6">
        <v>558897</v>
      </c>
      <c r="J21" s="6">
        <f t="shared" si="4"/>
        <v>2558518</v>
      </c>
      <c r="K21" s="6"/>
      <c r="L21" s="6">
        <v>412014</v>
      </c>
      <c r="M21" s="6">
        <v>1588783</v>
      </c>
      <c r="N21" s="6">
        <v>564559</v>
      </c>
      <c r="O21" s="6">
        <f>SUM(L21:N21)</f>
        <v>2565356</v>
      </c>
      <c r="P21" s="6"/>
      <c r="Q21" s="6">
        <v>412284</v>
      </c>
      <c r="R21" s="6">
        <v>1580547</v>
      </c>
      <c r="S21" s="6">
        <v>577199</v>
      </c>
      <c r="T21" s="6">
        <f>SUM(Q21:S21)</f>
        <v>2570030</v>
      </c>
      <c r="U21" s="6"/>
      <c r="V21" s="6">
        <v>413775</v>
      </c>
      <c r="W21" s="6">
        <v>1571630</v>
      </c>
      <c r="X21" s="6">
        <v>587912</v>
      </c>
      <c r="Y21" s="6">
        <f>SUM(V21:X21)</f>
        <v>2573317</v>
      </c>
    </row>
    <row r="22" spans="1:25" ht="12.75">
      <c r="A22" s="2" t="s">
        <v>3</v>
      </c>
      <c r="B22" s="6">
        <v>573252</v>
      </c>
      <c r="C22" s="6">
        <v>2021385</v>
      </c>
      <c r="D22" s="6">
        <v>571393</v>
      </c>
      <c r="E22" s="6">
        <f t="shared" si="3"/>
        <v>3166030</v>
      </c>
      <c r="F22" s="6"/>
      <c r="G22" s="6">
        <v>579665</v>
      </c>
      <c r="H22" s="6">
        <v>2034336</v>
      </c>
      <c r="I22" s="6">
        <v>579964</v>
      </c>
      <c r="J22" s="6">
        <f t="shared" si="4"/>
        <v>3193965</v>
      </c>
      <c r="K22" s="6"/>
      <c r="L22" s="6">
        <v>585324</v>
      </c>
      <c r="M22" s="6">
        <v>2047264</v>
      </c>
      <c r="N22" s="6">
        <v>589314</v>
      </c>
      <c r="O22" s="6">
        <f>SUM(L22:N22)</f>
        <v>3221902</v>
      </c>
      <c r="P22" s="6"/>
      <c r="Q22" s="6">
        <v>590754</v>
      </c>
      <c r="R22" s="6">
        <v>2054305</v>
      </c>
      <c r="S22" s="6">
        <v>605306</v>
      </c>
      <c r="T22" s="6">
        <f>SUM(Q22:S22)</f>
        <v>3250365</v>
      </c>
      <c r="U22" s="6"/>
      <c r="V22" s="6">
        <v>597037</v>
      </c>
      <c r="W22" s="6">
        <v>2058057</v>
      </c>
      <c r="X22" s="6">
        <v>622295</v>
      </c>
      <c r="Y22" s="6">
        <f>SUM(V22:X22)</f>
        <v>3277389</v>
      </c>
    </row>
    <row r="23" spans="1:25" ht="12.75">
      <c r="A23" s="3" t="s">
        <v>4</v>
      </c>
      <c r="B23" s="7">
        <f>SUM(B18:B22)</f>
        <v>1354804</v>
      </c>
      <c r="C23" s="7">
        <f>SUM(C18:C22)</f>
        <v>5581119</v>
      </c>
      <c r="D23" s="7">
        <f>SUM(D18:D22)</f>
        <v>1979424</v>
      </c>
      <c r="E23" s="7">
        <f t="shared" si="3"/>
        <v>8915347</v>
      </c>
      <c r="F23" s="7"/>
      <c r="G23" s="7">
        <f>SUM(G18:G22)</f>
        <v>1365966</v>
      </c>
      <c r="H23" s="7">
        <f>SUM(H18:H22)</f>
        <v>5593453</v>
      </c>
      <c r="I23" s="7">
        <f>SUM(I18:I22)</f>
        <v>1997984</v>
      </c>
      <c r="J23" s="7">
        <f t="shared" si="4"/>
        <v>8957403</v>
      </c>
      <c r="K23" s="7"/>
      <c r="L23" s="7">
        <f aca="true" t="shared" si="5" ref="L23:Y23">SUM(L18:L22)</f>
        <v>1375153</v>
      </c>
      <c r="M23" s="7">
        <f t="shared" si="5"/>
        <v>5612163</v>
      </c>
      <c r="N23" s="7">
        <f t="shared" si="5"/>
        <v>2013149</v>
      </c>
      <c r="O23" s="7">
        <f t="shared" si="5"/>
        <v>9000465</v>
      </c>
      <c r="P23" s="7"/>
      <c r="Q23" s="7">
        <f t="shared" si="5"/>
        <v>1374824</v>
      </c>
      <c r="R23" s="7">
        <f t="shared" si="5"/>
        <v>5553376</v>
      </c>
      <c r="S23" s="7">
        <f t="shared" si="5"/>
        <v>2039732</v>
      </c>
      <c r="T23" s="7">
        <f t="shared" si="5"/>
        <v>8967932</v>
      </c>
      <c r="U23" s="7"/>
      <c r="V23" s="7">
        <f t="shared" si="5"/>
        <v>1384814</v>
      </c>
      <c r="W23" s="7">
        <f t="shared" si="5"/>
        <v>5542683</v>
      </c>
      <c r="X23" s="7">
        <f t="shared" si="5"/>
        <v>2076972</v>
      </c>
      <c r="Y23" s="7">
        <f t="shared" si="5"/>
        <v>9004469</v>
      </c>
    </row>
    <row r="24" spans="1:2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5" ht="12.75">
      <c r="A25" s="19" t="s">
        <v>12</v>
      </c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2.75" customHeight="1">
      <c r="A26" s="20"/>
      <c r="B26" s="25">
        <v>2008</v>
      </c>
      <c r="C26" s="25"/>
      <c r="D26" s="25"/>
      <c r="E26" s="25"/>
      <c r="F26" s="11"/>
      <c r="G26" s="25">
        <v>2009</v>
      </c>
      <c r="H26" s="25"/>
      <c r="I26" s="25"/>
      <c r="J26" s="25"/>
      <c r="K26" s="11"/>
      <c r="L26" s="25">
        <v>2010</v>
      </c>
      <c r="M26" s="25"/>
      <c r="N26" s="25"/>
      <c r="O26" s="25"/>
      <c r="P26" s="11"/>
      <c r="Q26" s="25">
        <v>2011</v>
      </c>
      <c r="R26" s="25"/>
      <c r="S26" s="25"/>
      <c r="T26" s="25"/>
      <c r="U26" s="11"/>
      <c r="V26" s="22">
        <v>2012</v>
      </c>
      <c r="W26" s="22"/>
      <c r="X26" s="22"/>
      <c r="Y26" s="22"/>
    </row>
    <row r="27" spans="1:25" ht="12.75" customHeight="1">
      <c r="A27" s="21"/>
      <c r="B27" s="5" t="s">
        <v>6</v>
      </c>
      <c r="C27" s="5" t="s">
        <v>7</v>
      </c>
      <c r="D27" s="5" t="s">
        <v>8</v>
      </c>
      <c r="E27" s="5" t="s">
        <v>9</v>
      </c>
      <c r="F27" s="14"/>
      <c r="G27" s="5" t="s">
        <v>6</v>
      </c>
      <c r="H27" s="5" t="s">
        <v>7</v>
      </c>
      <c r="I27" s="5" t="s">
        <v>8</v>
      </c>
      <c r="J27" s="5" t="s">
        <v>9</v>
      </c>
      <c r="K27" s="14"/>
      <c r="L27" s="5" t="s">
        <v>6</v>
      </c>
      <c r="M27" s="5" t="s">
        <v>7</v>
      </c>
      <c r="N27" s="5" t="s">
        <v>8</v>
      </c>
      <c r="O27" s="5" t="s">
        <v>9</v>
      </c>
      <c r="P27" s="14"/>
      <c r="Q27" s="5" t="s">
        <v>6</v>
      </c>
      <c r="R27" s="5" t="s">
        <v>7</v>
      </c>
      <c r="S27" s="5" t="s">
        <v>8</v>
      </c>
      <c r="T27" s="5" t="s">
        <v>9</v>
      </c>
      <c r="U27" s="14"/>
      <c r="V27" s="5" t="s">
        <v>6</v>
      </c>
      <c r="W27" s="5" t="s">
        <v>7</v>
      </c>
      <c r="X27" s="5" t="s">
        <v>8</v>
      </c>
      <c r="Y27" s="5" t="s">
        <v>9</v>
      </c>
    </row>
    <row r="28" spans="1:25" ht="12.75">
      <c r="A28" s="2" t="s">
        <v>16</v>
      </c>
      <c r="B28" s="6">
        <f aca="true" t="shared" si="6" ref="B28:D32">B8+B18</f>
        <v>17421</v>
      </c>
      <c r="C28" s="6">
        <f t="shared" si="6"/>
        <v>83303</v>
      </c>
      <c r="D28" s="6">
        <f t="shared" si="6"/>
        <v>26341</v>
      </c>
      <c r="E28" s="6">
        <f aca="true" t="shared" si="7" ref="E28:E33">SUM(B28:D28)</f>
        <v>127065</v>
      </c>
      <c r="F28" s="6"/>
      <c r="G28" s="6">
        <f aca="true" t="shared" si="8" ref="G28:I32">G8+G18</f>
        <v>17756</v>
      </c>
      <c r="H28" s="6">
        <f t="shared" si="8"/>
        <v>83473</v>
      </c>
      <c r="I28" s="6">
        <f t="shared" si="8"/>
        <v>26637</v>
      </c>
      <c r="J28" s="6">
        <f>SUM(G28:I28)</f>
        <v>127866</v>
      </c>
      <c r="K28" s="6"/>
      <c r="L28" s="6">
        <f aca="true" t="shared" si="9" ref="L28:O30">SUM(L8+L18)</f>
        <v>17902</v>
      </c>
      <c r="M28" s="6">
        <f t="shared" si="9"/>
        <v>83528</v>
      </c>
      <c r="N28" s="6">
        <f t="shared" si="9"/>
        <v>26800</v>
      </c>
      <c r="O28" s="6">
        <f t="shared" si="9"/>
        <v>128230</v>
      </c>
      <c r="P28" s="6"/>
      <c r="Q28" s="6">
        <f aca="true" t="shared" si="10" ref="Q28:T32">SUM(Q8+Q18)</f>
        <v>17774</v>
      </c>
      <c r="R28" s="6">
        <f t="shared" si="10"/>
        <v>81826</v>
      </c>
      <c r="S28" s="6">
        <f t="shared" si="10"/>
        <v>27020</v>
      </c>
      <c r="T28" s="6">
        <f t="shared" si="10"/>
        <v>126620</v>
      </c>
      <c r="U28" s="6"/>
      <c r="V28" s="6">
        <f>SUM(V8+V18)</f>
        <v>17995</v>
      </c>
      <c r="W28" s="6">
        <f>SUM(W8+W18)</f>
        <v>82197</v>
      </c>
      <c r="X28" s="6">
        <f>SUM(X8+X18)</f>
        <v>27652</v>
      </c>
      <c r="Y28" s="6">
        <f>SUM(Y8+Y18)</f>
        <v>127844</v>
      </c>
    </row>
    <row r="29" spans="1:25" ht="12.75">
      <c r="A29" s="2" t="s">
        <v>1</v>
      </c>
      <c r="B29" s="6">
        <f t="shared" si="6"/>
        <v>563199</v>
      </c>
      <c r="C29" s="6">
        <f t="shared" si="6"/>
        <v>2862967</v>
      </c>
      <c r="D29" s="6">
        <f t="shared" si="6"/>
        <v>1006405</v>
      </c>
      <c r="E29" s="6">
        <f t="shared" si="7"/>
        <v>4432571</v>
      </c>
      <c r="F29" s="6"/>
      <c r="G29" s="6">
        <f t="shared" si="8"/>
        <v>569210</v>
      </c>
      <c r="H29" s="6">
        <f t="shared" si="8"/>
        <v>2861803</v>
      </c>
      <c r="I29" s="6">
        <f t="shared" si="8"/>
        <v>1015217</v>
      </c>
      <c r="J29" s="6">
        <f>SUM(G29:I29)</f>
        <v>4446230</v>
      </c>
      <c r="K29" s="6"/>
      <c r="L29" s="6">
        <f t="shared" si="9"/>
        <v>573750</v>
      </c>
      <c r="M29" s="6">
        <f t="shared" si="9"/>
        <v>2864008</v>
      </c>
      <c r="N29" s="6">
        <f t="shared" si="9"/>
        <v>1019577</v>
      </c>
      <c r="O29" s="6">
        <f t="shared" si="9"/>
        <v>4457335</v>
      </c>
      <c r="P29" s="6"/>
      <c r="Q29" s="6">
        <f t="shared" si="10"/>
        <v>565257</v>
      </c>
      <c r="R29" s="6">
        <f t="shared" si="10"/>
        <v>2769211</v>
      </c>
      <c r="S29" s="6">
        <f t="shared" si="10"/>
        <v>1023195</v>
      </c>
      <c r="T29" s="6">
        <f t="shared" si="10"/>
        <v>4357663</v>
      </c>
      <c r="U29" s="6"/>
      <c r="V29" s="6">
        <f>SUM(V9+V19)</f>
        <v>569459</v>
      </c>
      <c r="W29" s="6">
        <f>SUM(W9+W19)</f>
        <v>2765487</v>
      </c>
      <c r="X29" s="6">
        <f>SUM(X9+X19)</f>
        <v>1039106</v>
      </c>
      <c r="Y29" s="6">
        <f>SUM(Y9+Y19)</f>
        <v>4374052</v>
      </c>
    </row>
    <row r="30" spans="1:25" ht="12.75">
      <c r="A30" s="2" t="s">
        <v>2</v>
      </c>
      <c r="B30" s="6">
        <f t="shared" si="6"/>
        <v>183215</v>
      </c>
      <c r="C30" s="6">
        <f t="shared" si="6"/>
        <v>999267</v>
      </c>
      <c r="D30" s="6">
        <f t="shared" si="6"/>
        <v>432582</v>
      </c>
      <c r="E30" s="6">
        <f t="shared" si="7"/>
        <v>1615064</v>
      </c>
      <c r="F30" s="6"/>
      <c r="G30" s="6">
        <f t="shared" si="8"/>
        <v>184719</v>
      </c>
      <c r="H30" s="6">
        <f t="shared" si="8"/>
        <v>997859</v>
      </c>
      <c r="I30" s="6">
        <f t="shared" si="8"/>
        <v>433408</v>
      </c>
      <c r="J30" s="6">
        <f>SUM(G30:I30)</f>
        <v>1615986</v>
      </c>
      <c r="K30" s="6"/>
      <c r="L30" s="6">
        <f t="shared" si="9"/>
        <v>186100</v>
      </c>
      <c r="M30" s="6">
        <f t="shared" si="9"/>
        <v>998993</v>
      </c>
      <c r="N30" s="6">
        <f t="shared" si="9"/>
        <v>431695</v>
      </c>
      <c r="O30" s="6">
        <f t="shared" si="9"/>
        <v>1616788</v>
      </c>
      <c r="P30" s="6"/>
      <c r="Q30" s="6">
        <f t="shared" si="10"/>
        <v>181256</v>
      </c>
      <c r="R30" s="6">
        <f t="shared" si="10"/>
        <v>957963</v>
      </c>
      <c r="S30" s="6">
        <f t="shared" si="10"/>
        <v>428120</v>
      </c>
      <c r="T30" s="6">
        <f t="shared" si="10"/>
        <v>1567339</v>
      </c>
      <c r="U30" s="6"/>
      <c r="V30" s="6">
        <f>SUM(V10+V20)</f>
        <v>181858</v>
      </c>
      <c r="W30" s="6">
        <f>SUM(W10+W20)</f>
        <v>950078</v>
      </c>
      <c r="X30" s="6">
        <f>SUM(X10+X20)</f>
        <v>433191</v>
      </c>
      <c r="Y30" s="6">
        <f>SUM(Y10+Y20)</f>
        <v>1565127</v>
      </c>
    </row>
    <row r="31" spans="1:25" ht="12.75">
      <c r="A31" s="2" t="s">
        <v>10</v>
      </c>
      <c r="B31" s="6">
        <f t="shared" si="6"/>
        <v>840714</v>
      </c>
      <c r="C31" s="6">
        <f t="shared" si="6"/>
        <v>3099487</v>
      </c>
      <c r="D31" s="6">
        <f t="shared" si="6"/>
        <v>948852</v>
      </c>
      <c r="E31" s="6">
        <f t="shared" si="7"/>
        <v>4889053</v>
      </c>
      <c r="F31" s="6"/>
      <c r="G31" s="6">
        <f t="shared" si="8"/>
        <v>841281</v>
      </c>
      <c r="H31" s="6">
        <f t="shared" si="8"/>
        <v>3096066</v>
      </c>
      <c r="I31" s="6">
        <f t="shared" si="8"/>
        <v>961808</v>
      </c>
      <c r="J31" s="6">
        <f>SUM(G31:I31)</f>
        <v>4899155</v>
      </c>
      <c r="K31" s="6"/>
      <c r="L31" s="6">
        <f aca="true" t="shared" si="11" ref="L31:N32">L11+L21</f>
        <v>843298</v>
      </c>
      <c r="M31" s="6">
        <f t="shared" si="11"/>
        <v>3099872</v>
      </c>
      <c r="N31" s="6">
        <f t="shared" si="11"/>
        <v>972899</v>
      </c>
      <c r="O31" s="6">
        <f>SUM(O11+O21)</f>
        <v>4916069</v>
      </c>
      <c r="P31" s="6"/>
      <c r="Q31" s="6">
        <f t="shared" si="10"/>
        <v>843670</v>
      </c>
      <c r="R31" s="6">
        <f t="shared" si="10"/>
        <v>3086671</v>
      </c>
      <c r="S31" s="6">
        <f t="shared" si="10"/>
        <v>997237</v>
      </c>
      <c r="T31" s="6">
        <f t="shared" si="10"/>
        <v>4927578</v>
      </c>
      <c r="U31" s="6"/>
      <c r="V31" s="6">
        <f>SUM(V11+V21)</f>
        <v>846522</v>
      </c>
      <c r="W31" s="6">
        <f>SUM(W11+W21)</f>
        <v>3070751</v>
      </c>
      <c r="X31" s="6">
        <f>SUM(X11+X21)</f>
        <v>1020172</v>
      </c>
      <c r="Y31" s="6">
        <f>SUM(Y11+Y21)</f>
        <v>4937445</v>
      </c>
    </row>
    <row r="32" spans="1:25" ht="12.75">
      <c r="A32" s="2" t="s">
        <v>3</v>
      </c>
      <c r="B32" s="6">
        <f t="shared" si="6"/>
        <v>1175571</v>
      </c>
      <c r="C32" s="6">
        <f t="shared" si="6"/>
        <v>4017466</v>
      </c>
      <c r="D32" s="6">
        <f t="shared" si="6"/>
        <v>981003</v>
      </c>
      <c r="E32" s="6">
        <f>E12+E22</f>
        <v>6174040</v>
      </c>
      <c r="F32" s="6"/>
      <c r="G32" s="6">
        <f t="shared" si="8"/>
        <v>1189563</v>
      </c>
      <c r="H32" s="6">
        <f t="shared" si="8"/>
        <v>4041899</v>
      </c>
      <c r="I32" s="6">
        <f t="shared" si="8"/>
        <v>999229</v>
      </c>
      <c r="J32" s="6">
        <f>SUM(G32:I32)</f>
        <v>6230691</v>
      </c>
      <c r="K32" s="6"/>
      <c r="L32" s="6">
        <f t="shared" si="11"/>
        <v>1200933</v>
      </c>
      <c r="M32" s="6">
        <f t="shared" si="11"/>
        <v>4064712</v>
      </c>
      <c r="N32" s="6">
        <f t="shared" si="11"/>
        <v>1017896</v>
      </c>
      <c r="O32" s="6">
        <f>SUM(O12+O22)</f>
        <v>6283541</v>
      </c>
      <c r="P32" s="6"/>
      <c r="Q32" s="6">
        <f t="shared" si="10"/>
        <v>1211526</v>
      </c>
      <c r="R32" s="6">
        <f t="shared" si="10"/>
        <v>4077816</v>
      </c>
      <c r="S32" s="6">
        <f t="shared" si="10"/>
        <v>1050179</v>
      </c>
      <c r="T32" s="6">
        <f t="shared" si="10"/>
        <v>6339521</v>
      </c>
      <c r="U32" s="6"/>
      <c r="V32" s="6">
        <f>SUM(V12+V22)</f>
        <v>1223951</v>
      </c>
      <c r="W32" s="6">
        <f>SUM(W12+W22)</f>
        <v>4085690</v>
      </c>
      <c r="X32" s="6">
        <f>SUM(X12+X22)</f>
        <v>1083829</v>
      </c>
      <c r="Y32" s="6">
        <f>SUM(Y12+Y22)</f>
        <v>6393470</v>
      </c>
    </row>
    <row r="33" spans="1:25" ht="12.75">
      <c r="A33" s="3" t="s">
        <v>4</v>
      </c>
      <c r="B33" s="7">
        <f>SUM(B28:B32)</f>
        <v>2780120</v>
      </c>
      <c r="C33" s="7">
        <f>SUM(C28:C32)</f>
        <v>11062490</v>
      </c>
      <c r="D33" s="7">
        <f>SUM(D28:D32)</f>
        <v>3395183</v>
      </c>
      <c r="E33" s="7">
        <f t="shared" si="7"/>
        <v>17237793</v>
      </c>
      <c r="F33" s="7"/>
      <c r="G33" s="7">
        <f aca="true" t="shared" si="12" ref="G33:O33">SUM(G28:G32)</f>
        <v>2802529</v>
      </c>
      <c r="H33" s="7">
        <f t="shared" si="12"/>
        <v>11081100</v>
      </c>
      <c r="I33" s="7">
        <f t="shared" si="12"/>
        <v>3436299</v>
      </c>
      <c r="J33" s="7">
        <f t="shared" si="12"/>
        <v>17319928</v>
      </c>
      <c r="K33" s="7"/>
      <c r="L33" s="7">
        <f t="shared" si="12"/>
        <v>2821983</v>
      </c>
      <c r="M33" s="7">
        <f t="shared" si="12"/>
        <v>11111113</v>
      </c>
      <c r="N33" s="7">
        <f t="shared" si="12"/>
        <v>3468867</v>
      </c>
      <c r="O33" s="7">
        <f t="shared" si="12"/>
        <v>17401963</v>
      </c>
      <c r="P33" s="7"/>
      <c r="Q33" s="7">
        <f>SUM(Q28:Q32)</f>
        <v>2819483</v>
      </c>
      <c r="R33" s="7">
        <f>SUM(R28:R32)</f>
        <v>10973487</v>
      </c>
      <c r="S33" s="7">
        <f>SUM(S28:S32)</f>
        <v>3525751</v>
      </c>
      <c r="T33" s="7">
        <f>SUM(T28:T32)</f>
        <v>17318721</v>
      </c>
      <c r="U33" s="7"/>
      <c r="V33" s="7">
        <f>SUM(V28:V32)</f>
        <v>2839785</v>
      </c>
      <c r="W33" s="7">
        <f>SUM(W28:W32)</f>
        <v>10954203</v>
      </c>
      <c r="X33" s="7">
        <f>SUM(X28:X32)</f>
        <v>3603950</v>
      </c>
      <c r="Y33" s="7">
        <f>SUM(Y28:Y32)</f>
        <v>17397938</v>
      </c>
    </row>
    <row r="34" spans="1:21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>
      <c r="A35" s="26" t="s">
        <v>15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8"/>
    </row>
    <row r="36" spans="1:2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5" ht="12.75">
      <c r="A37" s="19" t="s">
        <v>12</v>
      </c>
      <c r="B37" s="22" t="s">
        <v>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2.75" customHeight="1">
      <c r="A38" s="20"/>
      <c r="B38" s="25">
        <v>2008</v>
      </c>
      <c r="C38" s="25"/>
      <c r="D38" s="25"/>
      <c r="E38" s="25"/>
      <c r="F38" s="11"/>
      <c r="G38" s="25">
        <v>2009</v>
      </c>
      <c r="H38" s="25"/>
      <c r="I38" s="25"/>
      <c r="J38" s="25"/>
      <c r="K38" s="11"/>
      <c r="L38" s="25">
        <v>2010</v>
      </c>
      <c r="M38" s="25"/>
      <c r="N38" s="25"/>
      <c r="O38" s="25"/>
      <c r="P38" s="11"/>
      <c r="Q38" s="25">
        <v>2011</v>
      </c>
      <c r="R38" s="25"/>
      <c r="S38" s="25"/>
      <c r="T38" s="25"/>
      <c r="U38" s="11"/>
      <c r="V38" s="25">
        <v>2012</v>
      </c>
      <c r="W38" s="25"/>
      <c r="X38" s="25"/>
      <c r="Y38" s="25"/>
    </row>
    <row r="39" spans="1:25" ht="12.75" customHeight="1">
      <c r="A39" s="21"/>
      <c r="B39" s="5" t="s">
        <v>6</v>
      </c>
      <c r="C39" s="5" t="s">
        <v>7</v>
      </c>
      <c r="D39" s="5" t="s">
        <v>8</v>
      </c>
      <c r="E39" s="5" t="s">
        <v>9</v>
      </c>
      <c r="F39" s="14"/>
      <c r="G39" s="5" t="s">
        <v>6</v>
      </c>
      <c r="H39" s="5" t="s">
        <v>7</v>
      </c>
      <c r="I39" s="5" t="s">
        <v>8</v>
      </c>
      <c r="J39" s="5" t="s">
        <v>9</v>
      </c>
      <c r="K39" s="14"/>
      <c r="L39" s="5" t="s">
        <v>6</v>
      </c>
      <c r="M39" s="5" t="s">
        <v>7</v>
      </c>
      <c r="N39" s="5" t="s">
        <v>8</v>
      </c>
      <c r="O39" s="5" t="s">
        <v>9</v>
      </c>
      <c r="P39" s="14"/>
      <c r="Q39" s="5" t="s">
        <v>6</v>
      </c>
      <c r="R39" s="5" t="s">
        <v>7</v>
      </c>
      <c r="S39" s="5" t="s">
        <v>8</v>
      </c>
      <c r="T39" s="5" t="s">
        <v>9</v>
      </c>
      <c r="U39" s="14"/>
      <c r="V39" s="5" t="s">
        <v>6</v>
      </c>
      <c r="W39" s="5" t="s">
        <v>7</v>
      </c>
      <c r="X39" s="5" t="s">
        <v>8</v>
      </c>
      <c r="Y39" s="5" t="s">
        <v>9</v>
      </c>
    </row>
    <row r="40" spans="1:25" ht="12.75">
      <c r="A40" s="2" t="s">
        <v>16</v>
      </c>
      <c r="B40" s="15">
        <f aca="true" t="shared" si="13" ref="B40:D45">B8/$E8*100</f>
        <v>14.4064946918384</v>
      </c>
      <c r="C40" s="15">
        <f t="shared" si="13"/>
        <v>67.8756144817537</v>
      </c>
      <c r="D40" s="15">
        <f t="shared" si="13"/>
        <v>17.717890826407903</v>
      </c>
      <c r="E40" s="15">
        <f aca="true" t="shared" si="14" ref="E40:E45">SUM(B40:D40)</f>
        <v>100</v>
      </c>
      <c r="F40" s="15"/>
      <c r="G40" s="15">
        <f aca="true" t="shared" si="15" ref="G40:I45">G8/$J8*100</f>
        <v>14.60880098178283</v>
      </c>
      <c r="H40" s="15">
        <f t="shared" si="15"/>
        <v>67.46409958082974</v>
      </c>
      <c r="I40" s="15">
        <f t="shared" si="15"/>
        <v>17.927099437387437</v>
      </c>
      <c r="J40" s="15">
        <f aca="true" t="shared" si="16" ref="J40:J45">SUM(G40:I40)</f>
        <v>100.00000000000001</v>
      </c>
      <c r="K40" s="15"/>
      <c r="L40" s="15">
        <f aca="true" t="shared" si="17" ref="L40:N44">L8/$O8*100</f>
        <v>14.677642787764917</v>
      </c>
      <c r="M40" s="15">
        <f t="shared" si="17"/>
        <v>67.30888651815997</v>
      </c>
      <c r="N40" s="15">
        <f t="shared" si="17"/>
        <v>18.013470694075124</v>
      </c>
      <c r="O40" s="15">
        <f>SUM(L40:N40)</f>
        <v>100</v>
      </c>
      <c r="P40" s="15"/>
      <c r="Q40" s="15">
        <f aca="true" t="shared" si="18" ref="Q40:S44">Q8/$T8*100</f>
        <v>14.776203966005665</v>
      </c>
      <c r="R40" s="15">
        <f t="shared" si="18"/>
        <v>66.70497774180494</v>
      </c>
      <c r="S40" s="15">
        <f t="shared" si="18"/>
        <v>18.518818292189394</v>
      </c>
      <c r="T40" s="15">
        <f>SUM(Q40:S40)</f>
        <v>100</v>
      </c>
      <c r="U40" s="15"/>
      <c r="V40" s="15">
        <f>V8/$Y8*100</f>
        <v>14.81623952172589</v>
      </c>
      <c r="W40" s="15">
        <f>W8/$Y8*100</f>
        <v>66.1345386353801</v>
      </c>
      <c r="X40" s="15">
        <f>X8/$Y8*100</f>
        <v>19.049221842894006</v>
      </c>
      <c r="Y40" s="15">
        <f>SUM(V40:X40)</f>
        <v>100</v>
      </c>
    </row>
    <row r="41" spans="1:25" ht="12.75">
      <c r="A41" s="2" t="s">
        <v>1</v>
      </c>
      <c r="B41" s="15">
        <f t="shared" si="13"/>
        <v>13.476395209207523</v>
      </c>
      <c r="C41" s="15">
        <f t="shared" si="13"/>
        <v>66.88485432728521</v>
      </c>
      <c r="D41" s="15">
        <f t="shared" si="13"/>
        <v>19.638750463507264</v>
      </c>
      <c r="E41" s="15">
        <f t="shared" si="14"/>
        <v>100</v>
      </c>
      <c r="F41" s="15"/>
      <c r="G41" s="15">
        <f t="shared" si="15"/>
        <v>13.586247799126241</v>
      </c>
      <c r="H41" s="15">
        <f t="shared" si="15"/>
        <v>66.58013222413318</v>
      </c>
      <c r="I41" s="15">
        <f t="shared" si="15"/>
        <v>19.833619976740582</v>
      </c>
      <c r="J41" s="15">
        <f t="shared" si="16"/>
        <v>100</v>
      </c>
      <c r="K41" s="15"/>
      <c r="L41" s="15">
        <f t="shared" si="17"/>
        <v>13.676651478263288</v>
      </c>
      <c r="M41" s="15">
        <f t="shared" si="17"/>
        <v>66.39224071032619</v>
      </c>
      <c r="N41" s="15">
        <f t="shared" si="17"/>
        <v>19.931107811410527</v>
      </c>
      <c r="O41" s="15">
        <f>SUM(L41:N41)</f>
        <v>100</v>
      </c>
      <c r="P41" s="15"/>
      <c r="Q41" s="15">
        <f t="shared" si="18"/>
        <v>13.821620171163335</v>
      </c>
      <c r="R41" s="15">
        <f t="shared" si="18"/>
        <v>65.56398833029156</v>
      </c>
      <c r="S41" s="15">
        <f t="shared" si="18"/>
        <v>20.614391498545093</v>
      </c>
      <c r="T41" s="15">
        <f>SUM(Q41:S41)</f>
        <v>99.99999999999999</v>
      </c>
      <c r="U41" s="15"/>
      <c r="V41" s="15">
        <f>V9/$Y9*100</f>
        <v>13.868015176899576</v>
      </c>
      <c r="W41" s="15">
        <f>W9/$Y9*100</f>
        <v>65.19528318335847</v>
      </c>
      <c r="X41" s="15">
        <f>X9/$Y9*100</f>
        <v>20.936701639741948</v>
      </c>
      <c r="Y41" s="15">
        <f>SUM(V41:X41)</f>
        <v>100</v>
      </c>
    </row>
    <row r="42" spans="1:25" ht="12.75">
      <c r="A42" s="2" t="s">
        <v>2</v>
      </c>
      <c r="B42" s="15">
        <f t="shared" si="13"/>
        <v>12.278618147021668</v>
      </c>
      <c r="C42" s="15">
        <f t="shared" si="13"/>
        <v>64.69740840641569</v>
      </c>
      <c r="D42" s="15">
        <f t="shared" si="13"/>
        <v>23.02397344656264</v>
      </c>
      <c r="E42" s="15">
        <f t="shared" si="14"/>
        <v>99.99999999999999</v>
      </c>
      <c r="F42" s="15"/>
      <c r="G42" s="15">
        <f t="shared" si="15"/>
        <v>12.349513348871081</v>
      </c>
      <c r="H42" s="15">
        <f t="shared" si="15"/>
        <v>64.52481979382303</v>
      </c>
      <c r="I42" s="15">
        <f t="shared" si="15"/>
        <v>23.12566685730589</v>
      </c>
      <c r="J42" s="15">
        <f t="shared" si="16"/>
        <v>100</v>
      </c>
      <c r="K42" s="15"/>
      <c r="L42" s="15">
        <f t="shared" si="17"/>
        <v>12.438631172369247</v>
      </c>
      <c r="M42" s="15">
        <f t="shared" si="17"/>
        <v>64.47483910623546</v>
      </c>
      <c r="N42" s="15">
        <f t="shared" si="17"/>
        <v>23.08652972139529</v>
      </c>
      <c r="O42" s="15">
        <f>SUM(L42:N42)</f>
        <v>100</v>
      </c>
      <c r="P42" s="15"/>
      <c r="Q42" s="15">
        <f t="shared" si="18"/>
        <v>12.54129201116066</v>
      </c>
      <c r="R42" s="15">
        <f t="shared" si="18"/>
        <v>63.6377755389232</v>
      </c>
      <c r="S42" s="15">
        <f t="shared" si="18"/>
        <v>23.820932449916132</v>
      </c>
      <c r="T42" s="15">
        <f>SUM(Q42:S42)</f>
        <v>99.99999999999999</v>
      </c>
      <c r="U42" s="15"/>
      <c r="V42" s="15">
        <f>V10/$Y10*100</f>
        <v>12.61270875180503</v>
      </c>
      <c r="W42" s="15">
        <f>W10/$Y10*100</f>
        <v>63.151752076542664</v>
      </c>
      <c r="X42" s="15">
        <f>X10/$Y10*100</f>
        <v>24.235539171652302</v>
      </c>
      <c r="Y42" s="15">
        <f>SUM(V42:X42)</f>
        <v>100</v>
      </c>
    </row>
    <row r="43" spans="1:25" ht="12.75">
      <c r="A43" s="2" t="s">
        <v>10</v>
      </c>
      <c r="B43" s="15">
        <f t="shared" si="13"/>
        <v>18.417806474264147</v>
      </c>
      <c r="C43" s="15">
        <f t="shared" si="13"/>
        <v>64.61119519771532</v>
      </c>
      <c r="D43" s="15">
        <f t="shared" si="13"/>
        <v>16.970998328020535</v>
      </c>
      <c r="E43" s="15">
        <f t="shared" si="14"/>
        <v>100</v>
      </c>
      <c r="F43" s="15"/>
      <c r="G43" s="15">
        <f t="shared" si="15"/>
        <v>18.368717575600147</v>
      </c>
      <c r="H43" s="15">
        <f t="shared" si="15"/>
        <v>64.41754958158826</v>
      </c>
      <c r="I43" s="15">
        <f t="shared" si="15"/>
        <v>17.213732842811595</v>
      </c>
      <c r="J43" s="15">
        <f t="shared" si="16"/>
        <v>100</v>
      </c>
      <c r="K43" s="15"/>
      <c r="L43" s="15">
        <f t="shared" si="17"/>
        <v>18.346944097386622</v>
      </c>
      <c r="M43" s="15">
        <f t="shared" si="17"/>
        <v>64.28215609476784</v>
      </c>
      <c r="N43" s="15">
        <f t="shared" si="17"/>
        <v>17.370899807845536</v>
      </c>
      <c r="O43" s="15">
        <f>SUM(L43:N43)</f>
        <v>100</v>
      </c>
      <c r="P43" s="15"/>
      <c r="Q43" s="15">
        <f t="shared" si="18"/>
        <v>18.298079190752425</v>
      </c>
      <c r="R43" s="15">
        <f t="shared" si="18"/>
        <v>63.885189188088646</v>
      </c>
      <c r="S43" s="15">
        <f t="shared" si="18"/>
        <v>17.816731621158933</v>
      </c>
      <c r="T43" s="15">
        <f>SUM(Q43:S43)</f>
        <v>100</v>
      </c>
      <c r="U43" s="15"/>
      <c r="V43" s="15">
        <f>V11/$Y11*100</f>
        <v>18.30471954141231</v>
      </c>
      <c r="W43" s="15">
        <f>W11/$Y11*100</f>
        <v>63.411160478620445</v>
      </c>
      <c r="X43" s="15">
        <f>X11/$Y11*100</f>
        <v>18.284119979967244</v>
      </c>
      <c r="Y43" s="15">
        <f>SUM(V43:X43)</f>
        <v>100</v>
      </c>
    </row>
    <row r="44" spans="1:25" ht="12.75">
      <c r="A44" s="2" t="s">
        <v>3</v>
      </c>
      <c r="B44" s="15">
        <f t="shared" si="13"/>
        <v>20.023836356927006</v>
      </c>
      <c r="C44" s="15">
        <f t="shared" si="13"/>
        <v>66.3588551899761</v>
      </c>
      <c r="D44" s="15">
        <f t="shared" si="13"/>
        <v>13.6173084530969</v>
      </c>
      <c r="E44" s="15">
        <f t="shared" si="14"/>
        <v>100</v>
      </c>
      <c r="F44" s="15"/>
      <c r="G44" s="15">
        <f t="shared" si="15"/>
        <v>20.084064219162347</v>
      </c>
      <c r="H44" s="15">
        <f t="shared" si="15"/>
        <v>66.10945472196043</v>
      </c>
      <c r="I44" s="15">
        <f t="shared" si="15"/>
        <v>13.806481058877226</v>
      </c>
      <c r="J44" s="15">
        <f t="shared" si="16"/>
        <v>100</v>
      </c>
      <c r="K44" s="15"/>
      <c r="L44" s="15">
        <f t="shared" si="17"/>
        <v>20.107171354950733</v>
      </c>
      <c r="M44" s="15">
        <f t="shared" si="17"/>
        <v>65.89437879514861</v>
      </c>
      <c r="N44" s="15">
        <f t="shared" si="17"/>
        <v>13.998449849900657</v>
      </c>
      <c r="O44" s="15">
        <f>SUM(L44:N44)</f>
        <v>100</v>
      </c>
      <c r="P44" s="15"/>
      <c r="Q44" s="15">
        <f t="shared" si="18"/>
        <v>20.095197523206988</v>
      </c>
      <c r="R44" s="15">
        <f t="shared" si="18"/>
        <v>65.50368450152729</v>
      </c>
      <c r="S44" s="15">
        <f t="shared" si="18"/>
        <v>14.401117975265738</v>
      </c>
      <c r="T44" s="15">
        <f>SUM(Q44:S44)</f>
        <v>100.00000000000001</v>
      </c>
      <c r="U44" s="15"/>
      <c r="V44" s="15">
        <f>V12/$Y12*100</f>
        <v>20.118668288789667</v>
      </c>
      <c r="W44" s="15">
        <f>W12/$Y12*100</f>
        <v>65.06997090255356</v>
      </c>
      <c r="X44" s="15">
        <f>X12/$Y12*100</f>
        <v>14.81136080865677</v>
      </c>
      <c r="Y44" s="15">
        <f>SUM(V44:X44)</f>
        <v>100</v>
      </c>
    </row>
    <row r="45" spans="1:25" ht="12.75">
      <c r="A45" s="3" t="s">
        <v>4</v>
      </c>
      <c r="B45" s="16">
        <f t="shared" si="13"/>
        <v>17.126166994655176</v>
      </c>
      <c r="C45" s="16">
        <f t="shared" si="13"/>
        <v>65.86250003905101</v>
      </c>
      <c r="D45" s="16">
        <f t="shared" si="13"/>
        <v>17.011332966293804</v>
      </c>
      <c r="E45" s="16">
        <f t="shared" si="14"/>
        <v>100</v>
      </c>
      <c r="F45" s="16"/>
      <c r="G45" s="16">
        <f t="shared" si="15"/>
        <v>17.17857943623487</v>
      </c>
      <c r="H45" s="16">
        <f t="shared" si="15"/>
        <v>65.62189051751713</v>
      </c>
      <c r="I45" s="16">
        <f t="shared" si="15"/>
        <v>17.199530046247993</v>
      </c>
      <c r="J45" s="16">
        <f t="shared" si="16"/>
        <v>100</v>
      </c>
      <c r="K45" s="16"/>
      <c r="L45" s="16">
        <f>(L13/$O13)*100</f>
        <v>17.221095571289787</v>
      </c>
      <c r="M45" s="16">
        <f>(M13/$O13)*100</f>
        <v>65.45201819961154</v>
      </c>
      <c r="N45" s="16">
        <f>(N13/$O13)*100</f>
        <v>17.32688622909867</v>
      </c>
      <c r="O45" s="16">
        <f>(O13/$O13)*100</f>
        <v>100</v>
      </c>
      <c r="P45" s="16"/>
      <c r="Q45" s="16">
        <f>(Q13/$T13)*100</f>
        <v>17.29967072572424</v>
      </c>
      <c r="R45" s="16">
        <f>(R13/$T13)*100</f>
        <v>64.90537600698568</v>
      </c>
      <c r="S45" s="16">
        <f>(S13/$T13)*100</f>
        <v>17.794953267290072</v>
      </c>
      <c r="T45" s="16">
        <f>(T13/$T13)*100</f>
        <v>100</v>
      </c>
      <c r="U45" s="16"/>
      <c r="V45" s="16">
        <f>(V13/$Y13)*100</f>
        <v>17.33456095447544</v>
      </c>
      <c r="W45" s="16">
        <f>(W13/$Y13)*100</f>
        <v>64.47298488860802</v>
      </c>
      <c r="X45" s="16">
        <f>(X13/$Y13)*100</f>
        <v>18.192454156916526</v>
      </c>
      <c r="Y45" s="16">
        <f>(Y13/$Y13)*100</f>
        <v>100</v>
      </c>
    </row>
    <row r="46" spans="1:21" ht="12.7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5" ht="12.75">
      <c r="A47" s="19" t="s">
        <v>12</v>
      </c>
      <c r="B47" s="22" t="s">
        <v>11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2.75" customHeight="1">
      <c r="A48" s="20"/>
      <c r="B48" s="25">
        <v>2008</v>
      </c>
      <c r="C48" s="25"/>
      <c r="D48" s="25"/>
      <c r="E48" s="25"/>
      <c r="F48" s="11"/>
      <c r="G48" s="25">
        <v>2009</v>
      </c>
      <c r="H48" s="25"/>
      <c r="I48" s="25"/>
      <c r="J48" s="25"/>
      <c r="K48" s="11"/>
      <c r="L48" s="25">
        <v>2010</v>
      </c>
      <c r="M48" s="25"/>
      <c r="N48" s="25"/>
      <c r="O48" s="25"/>
      <c r="P48" s="11"/>
      <c r="Q48" s="25">
        <v>2011</v>
      </c>
      <c r="R48" s="25"/>
      <c r="S48" s="25"/>
      <c r="T48" s="25"/>
      <c r="U48" s="11"/>
      <c r="V48" s="25">
        <v>2012</v>
      </c>
      <c r="W48" s="25"/>
      <c r="X48" s="25"/>
      <c r="Y48" s="25"/>
    </row>
    <row r="49" spans="1:25" ht="12.75" customHeight="1">
      <c r="A49" s="21"/>
      <c r="B49" s="5" t="s">
        <v>6</v>
      </c>
      <c r="C49" s="5" t="s">
        <v>7</v>
      </c>
      <c r="D49" s="5" t="s">
        <v>8</v>
      </c>
      <c r="E49" s="5" t="s">
        <v>9</v>
      </c>
      <c r="F49" s="14"/>
      <c r="G49" s="5" t="s">
        <v>6</v>
      </c>
      <c r="H49" s="5" t="s">
        <v>7</v>
      </c>
      <c r="I49" s="5" t="s">
        <v>8</v>
      </c>
      <c r="J49" s="5" t="s">
        <v>9</v>
      </c>
      <c r="K49" s="14"/>
      <c r="L49" s="5" t="s">
        <v>6</v>
      </c>
      <c r="M49" s="5" t="s">
        <v>7</v>
      </c>
      <c r="N49" s="5" t="s">
        <v>8</v>
      </c>
      <c r="O49" s="5" t="s">
        <v>9</v>
      </c>
      <c r="P49" s="14"/>
      <c r="Q49" s="5" t="s">
        <v>6</v>
      </c>
      <c r="R49" s="5" t="s">
        <v>7</v>
      </c>
      <c r="S49" s="5" t="s">
        <v>8</v>
      </c>
      <c r="T49" s="5" t="s">
        <v>9</v>
      </c>
      <c r="U49" s="14"/>
      <c r="V49" s="5" t="s">
        <v>6</v>
      </c>
      <c r="W49" s="5" t="s">
        <v>7</v>
      </c>
      <c r="X49" s="5" t="s">
        <v>8</v>
      </c>
      <c r="Y49" s="5" t="s">
        <v>9</v>
      </c>
    </row>
    <row r="50" spans="1:25" ht="12.75">
      <c r="A50" s="2" t="s">
        <v>16</v>
      </c>
      <c r="B50" s="15">
        <f aca="true" t="shared" si="19" ref="B50:D55">B18/$E18*100</f>
        <v>13.037422230476366</v>
      </c>
      <c r="C50" s="15">
        <f t="shared" si="19"/>
        <v>63.32064258519825</v>
      </c>
      <c r="D50" s="15">
        <f t="shared" si="19"/>
        <v>23.641935184325376</v>
      </c>
      <c r="E50" s="15">
        <f aca="true" t="shared" si="20" ref="E50:E55">SUM(B50:D50)</f>
        <v>100</v>
      </c>
      <c r="F50" s="15"/>
      <c r="G50" s="15">
        <f aca="true" t="shared" si="21" ref="G50:I55">G18/$J18*100</f>
        <v>13.190424274065998</v>
      </c>
      <c r="H50" s="15">
        <f t="shared" si="21"/>
        <v>63.17890760560785</v>
      </c>
      <c r="I50" s="15">
        <f t="shared" si="21"/>
        <v>23.630668120326153</v>
      </c>
      <c r="J50" s="15">
        <f aca="true" t="shared" si="22" ref="J50:J55">SUM(G50:I50)</f>
        <v>100</v>
      </c>
      <c r="K50" s="15"/>
      <c r="L50" s="15">
        <f aca="true" t="shared" si="23" ref="L50:O55">L18/$O18*100</f>
        <v>13.272807862197563</v>
      </c>
      <c r="M50" s="15">
        <f t="shared" si="23"/>
        <v>63.05653629235637</v>
      </c>
      <c r="N50" s="15">
        <f t="shared" si="23"/>
        <v>23.67065584544607</v>
      </c>
      <c r="O50" s="15">
        <f t="shared" si="23"/>
        <v>100</v>
      </c>
      <c r="P50" s="15"/>
      <c r="Q50" s="15">
        <f aca="true" t="shared" si="24" ref="Q50:S55">Q18/$T18*100</f>
        <v>13.333333333333334</v>
      </c>
      <c r="R50" s="15">
        <f t="shared" si="24"/>
        <v>62.6401418767831</v>
      </c>
      <c r="S50" s="15">
        <f t="shared" si="24"/>
        <v>24.02652478988357</v>
      </c>
      <c r="T50" s="15">
        <f>SUM(Q50:S50)</f>
        <v>100</v>
      </c>
      <c r="U50" s="15"/>
      <c r="V50" s="15">
        <f>V18/$Y18*100</f>
        <v>13.369899011504438</v>
      </c>
      <c r="W50" s="15">
        <f>W18/$Y18*100</f>
        <v>62.54105999724994</v>
      </c>
      <c r="X50" s="15">
        <f>X18/$Y18*100</f>
        <v>24.08904099124563</v>
      </c>
      <c r="Y50" s="15">
        <f>SUM(V50:X50)</f>
        <v>100</v>
      </c>
    </row>
    <row r="51" spans="1:25" ht="12.75">
      <c r="A51" s="2" t="s">
        <v>1</v>
      </c>
      <c r="B51" s="15">
        <f t="shared" si="19"/>
        <v>11.98060790172381</v>
      </c>
      <c r="C51" s="15">
        <f t="shared" si="19"/>
        <v>62.42831326937042</v>
      </c>
      <c r="D51" s="15">
        <f t="shared" si="19"/>
        <v>25.591078828905772</v>
      </c>
      <c r="E51" s="15">
        <f t="shared" si="20"/>
        <v>100</v>
      </c>
      <c r="F51" s="15"/>
      <c r="G51" s="15">
        <f t="shared" si="21"/>
        <v>12.064655556156836</v>
      </c>
      <c r="H51" s="15">
        <f t="shared" si="21"/>
        <v>62.28133493700805</v>
      </c>
      <c r="I51" s="15">
        <f t="shared" si="21"/>
        <v>25.654009506835113</v>
      </c>
      <c r="J51" s="15">
        <f t="shared" si="22"/>
        <v>100</v>
      </c>
      <c r="K51" s="15"/>
      <c r="L51" s="15">
        <f t="shared" si="23"/>
        <v>12.116586700538086</v>
      </c>
      <c r="M51" s="15">
        <f t="shared" si="23"/>
        <v>62.24604048040576</v>
      </c>
      <c r="N51" s="15">
        <f t="shared" si="23"/>
        <v>25.637372819056154</v>
      </c>
      <c r="O51" s="15">
        <f t="shared" si="23"/>
        <v>100</v>
      </c>
      <c r="P51" s="15"/>
      <c r="Q51" s="15">
        <f t="shared" si="24"/>
        <v>12.179522131951657</v>
      </c>
      <c r="R51" s="15">
        <f t="shared" si="24"/>
        <v>61.669749815033256</v>
      </c>
      <c r="S51" s="15">
        <f t="shared" si="24"/>
        <v>26.150728053015083</v>
      </c>
      <c r="T51" s="15">
        <f>SUM(Q51:S51)</f>
        <v>100</v>
      </c>
      <c r="U51" s="15"/>
      <c r="V51" s="15">
        <f>V19/$Y19*100</f>
        <v>12.227388317790867</v>
      </c>
      <c r="W51" s="15">
        <f>W19/$Y19*100</f>
        <v>61.38748544274382</v>
      </c>
      <c r="X51" s="15">
        <f>X19/$Y19*100</f>
        <v>26.38512623946532</v>
      </c>
      <c r="Y51" s="15">
        <f>SUM(V51:X51)</f>
        <v>100</v>
      </c>
    </row>
    <row r="52" spans="1:25" ht="12.75">
      <c r="A52" s="2" t="s">
        <v>2</v>
      </c>
      <c r="B52" s="15">
        <f t="shared" si="19"/>
        <v>10.498852014193279</v>
      </c>
      <c r="C52" s="15">
        <f t="shared" si="19"/>
        <v>59.31566602634176</v>
      </c>
      <c r="D52" s="15">
        <f t="shared" si="19"/>
        <v>30.185481959464955</v>
      </c>
      <c r="E52" s="15">
        <f t="shared" si="20"/>
        <v>99.99999999999999</v>
      </c>
      <c r="F52" s="15"/>
      <c r="G52" s="15">
        <f t="shared" si="21"/>
        <v>10.599450961995208</v>
      </c>
      <c r="H52" s="15">
        <f t="shared" si="21"/>
        <v>59.237994655778635</v>
      </c>
      <c r="I52" s="15">
        <f t="shared" si="21"/>
        <v>30.162554382226165</v>
      </c>
      <c r="J52" s="15">
        <f t="shared" si="22"/>
        <v>100</v>
      </c>
      <c r="K52" s="15"/>
      <c r="L52" s="15">
        <f t="shared" si="23"/>
        <v>10.670876085240726</v>
      </c>
      <c r="M52" s="15">
        <f t="shared" si="23"/>
        <v>59.358927540670756</v>
      </c>
      <c r="N52" s="15">
        <f t="shared" si="23"/>
        <v>29.970196374088516</v>
      </c>
      <c r="O52" s="15">
        <f t="shared" si="23"/>
        <v>100</v>
      </c>
      <c r="P52" s="15"/>
      <c r="Q52" s="15">
        <f t="shared" si="24"/>
        <v>10.689929989925998</v>
      </c>
      <c r="R52" s="15">
        <f t="shared" si="24"/>
        <v>58.86602788067449</v>
      </c>
      <c r="S52" s="15">
        <f t="shared" si="24"/>
        <v>30.444042129399513</v>
      </c>
      <c r="T52" s="15">
        <f>SUM(Q52:S52)</f>
        <v>100</v>
      </c>
      <c r="U52" s="15"/>
      <c r="V52" s="15">
        <f>V20/$Y20*100</f>
        <v>10.727855544267088</v>
      </c>
      <c r="W52" s="15">
        <f>W20/$Y20*100</f>
        <v>58.50510526966638</v>
      </c>
      <c r="X52" s="15">
        <f>X20/$Y20*100</f>
        <v>30.76703918606653</v>
      </c>
      <c r="Y52" s="15">
        <f>SUM(V52:X52)</f>
        <v>100</v>
      </c>
    </row>
    <row r="53" spans="1:25" ht="12.75">
      <c r="A53" s="2" t="s">
        <v>10</v>
      </c>
      <c r="B53" s="15">
        <f t="shared" si="19"/>
        <v>16.07817981451327</v>
      </c>
      <c r="C53" s="15">
        <f t="shared" si="19"/>
        <v>62.285421801779364</v>
      </c>
      <c r="D53" s="15">
        <f t="shared" si="19"/>
        <v>21.63639838370737</v>
      </c>
      <c r="E53" s="15">
        <f t="shared" si="20"/>
        <v>100.00000000000001</v>
      </c>
      <c r="F53" s="15"/>
      <c r="G53" s="15">
        <f t="shared" si="21"/>
        <v>16.07711964504451</v>
      </c>
      <c r="H53" s="15">
        <f t="shared" si="21"/>
        <v>62.07832034013441</v>
      </c>
      <c r="I53" s="15">
        <f t="shared" si="21"/>
        <v>21.84456001482108</v>
      </c>
      <c r="J53" s="15">
        <f t="shared" si="22"/>
        <v>100.00000000000001</v>
      </c>
      <c r="K53" s="15"/>
      <c r="L53" s="15">
        <f t="shared" si="23"/>
        <v>16.060694889910014</v>
      </c>
      <c r="M53" s="15">
        <f t="shared" si="23"/>
        <v>61.932262033027776</v>
      </c>
      <c r="N53" s="15">
        <f t="shared" si="23"/>
        <v>22.007043077062207</v>
      </c>
      <c r="O53" s="15">
        <f t="shared" si="23"/>
        <v>100</v>
      </c>
      <c r="P53" s="15"/>
      <c r="Q53" s="15">
        <f t="shared" si="24"/>
        <v>16.041991727723023</v>
      </c>
      <c r="R53" s="15">
        <f t="shared" si="24"/>
        <v>61.499165379392466</v>
      </c>
      <c r="S53" s="15">
        <f t="shared" si="24"/>
        <v>22.45884289288452</v>
      </c>
      <c r="T53" s="15">
        <f>SUM(Q53:S53)</f>
        <v>100</v>
      </c>
      <c r="U53" s="15"/>
      <c r="V53" s="15">
        <f>V21/$Y21*100</f>
        <v>16.079441436869224</v>
      </c>
      <c r="W53" s="15">
        <f>W21/$Y21*100</f>
        <v>61.07409230965326</v>
      </c>
      <c r="X53" s="15">
        <f>X21/$Y21*100</f>
        <v>22.846466253477516</v>
      </c>
      <c r="Y53" s="15">
        <f>SUM(V53:X53)</f>
        <v>100</v>
      </c>
    </row>
    <row r="54" spans="1:25" ht="12.75">
      <c r="A54" s="2" t="s">
        <v>3</v>
      </c>
      <c r="B54" s="15">
        <f t="shared" si="19"/>
        <v>18.106335063154802</v>
      </c>
      <c r="C54" s="15">
        <f t="shared" si="19"/>
        <v>63.8460469420694</v>
      </c>
      <c r="D54" s="15">
        <f t="shared" si="19"/>
        <v>18.04761799477579</v>
      </c>
      <c r="E54" s="15">
        <f t="shared" si="20"/>
        <v>99.99999999999999</v>
      </c>
      <c r="F54" s="15"/>
      <c r="G54" s="15">
        <f t="shared" si="21"/>
        <v>18.14875867456281</v>
      </c>
      <c r="H54" s="15">
        <f t="shared" si="21"/>
        <v>63.693121245849596</v>
      </c>
      <c r="I54" s="15">
        <f t="shared" si="21"/>
        <v>18.158120079587597</v>
      </c>
      <c r="J54" s="15">
        <f t="shared" si="22"/>
        <v>100</v>
      </c>
      <c r="K54" s="15"/>
      <c r="L54" s="15">
        <f t="shared" si="23"/>
        <v>18.16703301341878</v>
      </c>
      <c r="M54" s="15">
        <f t="shared" si="23"/>
        <v>63.542094079832346</v>
      </c>
      <c r="N54" s="15">
        <f t="shared" si="23"/>
        <v>18.29087290674887</v>
      </c>
      <c r="O54" s="15">
        <f t="shared" si="23"/>
        <v>100</v>
      </c>
      <c r="P54" s="15"/>
      <c r="Q54" s="15">
        <f t="shared" si="24"/>
        <v>18.175004960981305</v>
      </c>
      <c r="R54" s="15">
        <f t="shared" si="24"/>
        <v>63.20228651243783</v>
      </c>
      <c r="S54" s="15">
        <f t="shared" si="24"/>
        <v>18.622708526580862</v>
      </c>
      <c r="T54" s="15">
        <f>SUM(Q54:S54)</f>
        <v>100</v>
      </c>
      <c r="U54" s="15"/>
      <c r="V54" s="15">
        <f>V22/$Y22*100</f>
        <v>18.21684883912163</v>
      </c>
      <c r="W54" s="15">
        <f>W22/$Y22*100</f>
        <v>62.79562786108088</v>
      </c>
      <c r="X54" s="15">
        <f>X22/$Y22*100</f>
        <v>18.98752329979749</v>
      </c>
      <c r="Y54" s="15">
        <f>SUM(V54:X54)</f>
        <v>100</v>
      </c>
    </row>
    <row r="55" spans="1:25" ht="12.75">
      <c r="A55" s="3" t="s">
        <v>4</v>
      </c>
      <c r="B55" s="16">
        <f t="shared" si="19"/>
        <v>15.196312605667508</v>
      </c>
      <c r="C55" s="16">
        <f t="shared" si="19"/>
        <v>62.60125377060478</v>
      </c>
      <c r="D55" s="16">
        <f t="shared" si="19"/>
        <v>22.202433623727714</v>
      </c>
      <c r="E55" s="16">
        <f t="shared" si="20"/>
        <v>100</v>
      </c>
      <c r="F55" s="16"/>
      <c r="G55" s="16">
        <f t="shared" si="21"/>
        <v>15.249576244364576</v>
      </c>
      <c r="H55" s="16">
        <f t="shared" si="21"/>
        <v>62.445030105266</v>
      </c>
      <c r="I55" s="16">
        <f t="shared" si="21"/>
        <v>22.30539365036942</v>
      </c>
      <c r="J55" s="16">
        <f t="shared" si="22"/>
        <v>100</v>
      </c>
      <c r="K55" s="16"/>
      <c r="L55" s="16">
        <f t="shared" si="23"/>
        <v>15.278688378878202</v>
      </c>
      <c r="M55" s="16">
        <f t="shared" si="23"/>
        <v>62.354145035839814</v>
      </c>
      <c r="N55" s="16">
        <f t="shared" si="23"/>
        <v>22.367166585281982</v>
      </c>
      <c r="O55" s="16">
        <f t="shared" si="23"/>
        <v>100</v>
      </c>
      <c r="P55" s="16"/>
      <c r="Q55" s="16">
        <f t="shared" si="24"/>
        <v>15.330446305792684</v>
      </c>
      <c r="R55" s="16">
        <f t="shared" si="24"/>
        <v>61.92482280195701</v>
      </c>
      <c r="S55" s="16">
        <f t="shared" si="24"/>
        <v>22.7447308922503</v>
      </c>
      <c r="T55" s="16">
        <f>T23/$T23*100</f>
        <v>100</v>
      </c>
      <c r="U55" s="16"/>
      <c r="V55" s="16">
        <f>V23/$Y23*100</f>
        <v>15.379185602171544</v>
      </c>
      <c r="W55" s="16">
        <f>W23/$Y23*100</f>
        <v>61.55480128811593</v>
      </c>
      <c r="X55" s="16">
        <f>X23/$Y23*100</f>
        <v>23.06601310971252</v>
      </c>
      <c r="Y55" s="16">
        <f>Y23/$Y23*100</f>
        <v>100</v>
      </c>
    </row>
    <row r="56" spans="1:21" ht="12.7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5" ht="12.75">
      <c r="A57" s="19" t="s">
        <v>12</v>
      </c>
      <c r="B57" s="22" t="s">
        <v>13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2.75" customHeight="1">
      <c r="A58" s="20"/>
      <c r="B58" s="25">
        <v>2008</v>
      </c>
      <c r="C58" s="25"/>
      <c r="D58" s="25"/>
      <c r="E58" s="25"/>
      <c r="F58" s="11"/>
      <c r="G58" s="25">
        <v>2009</v>
      </c>
      <c r="H58" s="25"/>
      <c r="I58" s="25"/>
      <c r="J58" s="25"/>
      <c r="K58" s="11"/>
      <c r="L58" s="25">
        <v>2010</v>
      </c>
      <c r="M58" s="25"/>
      <c r="N58" s="25"/>
      <c r="O58" s="25"/>
      <c r="P58" s="11"/>
      <c r="Q58" s="25">
        <v>2011</v>
      </c>
      <c r="R58" s="25"/>
      <c r="S58" s="25"/>
      <c r="T58" s="25"/>
      <c r="U58" s="11"/>
      <c r="V58" s="25">
        <v>2012</v>
      </c>
      <c r="W58" s="25"/>
      <c r="X58" s="25"/>
      <c r="Y58" s="25"/>
    </row>
    <row r="59" spans="1:25" ht="12.75" customHeight="1">
      <c r="A59" s="21"/>
      <c r="B59" s="5" t="s">
        <v>6</v>
      </c>
      <c r="C59" s="5" t="s">
        <v>7</v>
      </c>
      <c r="D59" s="5" t="s">
        <v>8</v>
      </c>
      <c r="E59" s="5" t="s">
        <v>9</v>
      </c>
      <c r="F59" s="14"/>
      <c r="G59" s="5" t="s">
        <v>6</v>
      </c>
      <c r="H59" s="5" t="s">
        <v>7</v>
      </c>
      <c r="I59" s="5" t="s">
        <v>8</v>
      </c>
      <c r="J59" s="5" t="s">
        <v>9</v>
      </c>
      <c r="K59" s="14"/>
      <c r="L59" s="5" t="s">
        <v>6</v>
      </c>
      <c r="M59" s="5" t="s">
        <v>7</v>
      </c>
      <c r="N59" s="5" t="s">
        <v>8</v>
      </c>
      <c r="O59" s="5" t="s">
        <v>9</v>
      </c>
      <c r="P59" s="14"/>
      <c r="Q59" s="5" t="s">
        <v>6</v>
      </c>
      <c r="R59" s="5" t="s">
        <v>7</v>
      </c>
      <c r="S59" s="5" t="s">
        <v>8</v>
      </c>
      <c r="T59" s="5" t="s">
        <v>9</v>
      </c>
      <c r="U59" s="14"/>
      <c r="V59" s="5" t="s">
        <v>6</v>
      </c>
      <c r="W59" s="5" t="s">
        <v>7</v>
      </c>
      <c r="X59" s="5" t="s">
        <v>8</v>
      </c>
      <c r="Y59" s="5" t="s">
        <v>9</v>
      </c>
    </row>
    <row r="60" spans="1:25" ht="12.75">
      <c r="A60" s="2" t="s">
        <v>16</v>
      </c>
      <c r="B60" s="15">
        <f aca="true" t="shared" si="25" ref="B60:D65">B28/$E28*100</f>
        <v>13.71030574902609</v>
      </c>
      <c r="C60" s="15">
        <f t="shared" si="25"/>
        <v>65.55935938299295</v>
      </c>
      <c r="D60" s="15">
        <f t="shared" si="25"/>
        <v>20.730334867980954</v>
      </c>
      <c r="E60" s="15">
        <f aca="true" t="shared" si="26" ref="E60:E65">SUM(B60:D60)</f>
        <v>100</v>
      </c>
      <c r="F60" s="15"/>
      <c r="G60" s="15">
        <f aca="true" t="shared" si="27" ref="G60:I65">G28/$J28*100</f>
        <v>13.886412337916257</v>
      </c>
      <c r="H60" s="15">
        <f t="shared" si="27"/>
        <v>65.28162294902477</v>
      </c>
      <c r="I60" s="15">
        <f t="shared" si="27"/>
        <v>20.831964713058984</v>
      </c>
      <c r="J60" s="15">
        <f aca="true" t="shared" si="28" ref="J60:J65">SUM(G60:I60)</f>
        <v>100</v>
      </c>
      <c r="K60" s="15"/>
      <c r="L60" s="15">
        <f aca="true" t="shared" si="29" ref="L60:O65">L28/$O28*100</f>
        <v>13.96085159479061</v>
      </c>
      <c r="M60" s="15">
        <f t="shared" si="29"/>
        <v>65.13920299461904</v>
      </c>
      <c r="N60" s="15">
        <f t="shared" si="29"/>
        <v>20.899945410590345</v>
      </c>
      <c r="O60" s="15">
        <f t="shared" si="29"/>
        <v>100</v>
      </c>
      <c r="P60" s="15"/>
      <c r="Q60" s="15">
        <f aca="true" t="shared" si="30" ref="Q60:S64">Q28/$T28*100</f>
        <v>14.037276891486336</v>
      </c>
      <c r="R60" s="15">
        <f t="shared" si="30"/>
        <v>64.62328226188596</v>
      </c>
      <c r="S60" s="15">
        <f t="shared" si="30"/>
        <v>21.339440846627706</v>
      </c>
      <c r="T60" s="15">
        <f>SUM(Q60:S60)</f>
        <v>100.00000000000001</v>
      </c>
      <c r="U60" s="15"/>
      <c r="V60" s="15">
        <f>V28/$Y28*100</f>
        <v>14.075748568567942</v>
      </c>
      <c r="W60" s="15">
        <f>W28/$Y28*100</f>
        <v>64.29476549544758</v>
      </c>
      <c r="X60" s="15">
        <f>X28/$Y28*100</f>
        <v>21.62948593598448</v>
      </c>
      <c r="Y60" s="15">
        <f>SUM(V60:X60)</f>
        <v>100</v>
      </c>
    </row>
    <row r="61" spans="1:25" ht="12.75">
      <c r="A61" s="2" t="s">
        <v>1</v>
      </c>
      <c r="B61" s="15">
        <f t="shared" si="25"/>
        <v>12.705921687436028</v>
      </c>
      <c r="C61" s="15">
        <f t="shared" si="25"/>
        <v>64.58930945494161</v>
      </c>
      <c r="D61" s="15">
        <f t="shared" si="25"/>
        <v>22.70476885762236</v>
      </c>
      <c r="E61" s="15">
        <f t="shared" si="26"/>
        <v>100</v>
      </c>
      <c r="F61" s="15"/>
      <c r="G61" s="15">
        <f t="shared" si="27"/>
        <v>12.80208176365145</v>
      </c>
      <c r="H61" s="15">
        <f t="shared" si="27"/>
        <v>64.36470897816801</v>
      </c>
      <c r="I61" s="15">
        <f t="shared" si="27"/>
        <v>22.833209258180524</v>
      </c>
      <c r="J61" s="15">
        <f t="shared" si="28"/>
        <v>99.99999999999997</v>
      </c>
      <c r="K61" s="15"/>
      <c r="L61" s="15">
        <f t="shared" si="29"/>
        <v>12.872041253349817</v>
      </c>
      <c r="M61" s="15">
        <f t="shared" si="29"/>
        <v>64.25381982731834</v>
      </c>
      <c r="N61" s="15">
        <f t="shared" si="29"/>
        <v>22.874138919331845</v>
      </c>
      <c r="O61" s="15">
        <f t="shared" si="29"/>
        <v>100</v>
      </c>
      <c r="P61" s="15"/>
      <c r="Q61" s="15">
        <f t="shared" si="30"/>
        <v>12.9715629684994</v>
      </c>
      <c r="R61" s="15">
        <f t="shared" si="30"/>
        <v>63.548076113274476</v>
      </c>
      <c r="S61" s="15">
        <f t="shared" si="30"/>
        <v>23.480360918226122</v>
      </c>
      <c r="T61" s="15">
        <f>SUM(Q61:S61)</f>
        <v>100</v>
      </c>
      <c r="U61" s="15"/>
      <c r="V61" s="15">
        <f>V29/$Y29*100</f>
        <v>13.019026751396645</v>
      </c>
      <c r="W61" s="15">
        <f>W29/$Y29*100</f>
        <v>63.22483134631229</v>
      </c>
      <c r="X61" s="15">
        <f>X29/$Y29*100</f>
        <v>23.756141902291056</v>
      </c>
      <c r="Y61" s="15">
        <f>SUM(V61:X61)</f>
        <v>100</v>
      </c>
    </row>
    <row r="62" spans="1:25" ht="12.75">
      <c r="A62" s="2" t="s">
        <v>2</v>
      </c>
      <c r="B62" s="15">
        <f t="shared" si="25"/>
        <v>11.344132492582338</v>
      </c>
      <c r="C62" s="15">
        <f t="shared" si="25"/>
        <v>61.87166576680553</v>
      </c>
      <c r="D62" s="15">
        <f t="shared" si="25"/>
        <v>26.784201740612133</v>
      </c>
      <c r="E62" s="15">
        <f t="shared" si="26"/>
        <v>100</v>
      </c>
      <c r="F62" s="15"/>
      <c r="G62" s="15">
        <f t="shared" si="27"/>
        <v>11.430730216722175</v>
      </c>
      <c r="H62" s="15">
        <f t="shared" si="27"/>
        <v>61.749235451297224</v>
      </c>
      <c r="I62" s="15">
        <f t="shared" si="27"/>
        <v>26.820034331980597</v>
      </c>
      <c r="J62" s="15">
        <f t="shared" si="28"/>
        <v>100</v>
      </c>
      <c r="K62" s="15"/>
      <c r="L62" s="15">
        <f t="shared" si="29"/>
        <v>11.51047632713751</v>
      </c>
      <c r="M62" s="15">
        <f t="shared" si="29"/>
        <v>61.78874410250447</v>
      </c>
      <c r="N62" s="15">
        <f t="shared" si="29"/>
        <v>26.70077957035802</v>
      </c>
      <c r="O62" s="15">
        <f t="shared" si="29"/>
        <v>100</v>
      </c>
      <c r="P62" s="15"/>
      <c r="Q62" s="15">
        <f t="shared" si="30"/>
        <v>11.564568992413255</v>
      </c>
      <c r="R62" s="15">
        <f t="shared" si="30"/>
        <v>61.1203447371628</v>
      </c>
      <c r="S62" s="15">
        <f t="shared" si="30"/>
        <v>27.31508627042395</v>
      </c>
      <c r="T62" s="15">
        <f>SUM(Q62:S62)</f>
        <v>100</v>
      </c>
      <c r="U62" s="15"/>
      <c r="V62" s="15">
        <f>V30/$Y30*100</f>
        <v>11.619376574552737</v>
      </c>
      <c r="W62" s="15">
        <f>W30/$Y30*100</f>
        <v>60.70293337218003</v>
      </c>
      <c r="X62" s="15">
        <f>X30/$Y30*100</f>
        <v>27.677690053267245</v>
      </c>
      <c r="Y62" s="15">
        <f>SUM(V62:X62)</f>
        <v>100</v>
      </c>
    </row>
    <row r="63" spans="1:25" ht="12.75">
      <c r="A63" s="2" t="s">
        <v>10</v>
      </c>
      <c r="B63" s="15">
        <f t="shared" si="25"/>
        <v>17.195845494004665</v>
      </c>
      <c r="C63" s="15">
        <f t="shared" si="25"/>
        <v>63.39646962305379</v>
      </c>
      <c r="D63" s="15">
        <f t="shared" si="25"/>
        <v>19.407684882941542</v>
      </c>
      <c r="E63" s="15">
        <f t="shared" si="26"/>
        <v>100</v>
      </c>
      <c r="F63" s="15"/>
      <c r="G63" s="15">
        <f t="shared" si="27"/>
        <v>17.17196128720157</v>
      </c>
      <c r="H63" s="15">
        <f t="shared" si="27"/>
        <v>63.19591847981948</v>
      </c>
      <c r="I63" s="15">
        <f t="shared" si="27"/>
        <v>19.632120232978952</v>
      </c>
      <c r="J63" s="15">
        <f t="shared" si="28"/>
        <v>100</v>
      </c>
      <c r="K63" s="15"/>
      <c r="L63" s="15">
        <f t="shared" si="29"/>
        <v>17.15390894635531</v>
      </c>
      <c r="M63" s="15">
        <f t="shared" si="29"/>
        <v>63.0559091013572</v>
      </c>
      <c r="N63" s="15">
        <f t="shared" si="29"/>
        <v>19.79018195228749</v>
      </c>
      <c r="O63" s="15">
        <f t="shared" si="29"/>
        <v>100</v>
      </c>
      <c r="P63" s="15"/>
      <c r="Q63" s="15">
        <f t="shared" si="30"/>
        <v>17.12139310630902</v>
      </c>
      <c r="R63" s="15">
        <f t="shared" si="30"/>
        <v>62.640733439430086</v>
      </c>
      <c r="S63" s="15">
        <f t="shared" si="30"/>
        <v>20.237873454260896</v>
      </c>
      <c r="T63" s="15">
        <f>SUM(Q63:S63)</f>
        <v>100</v>
      </c>
      <c r="U63" s="15"/>
      <c r="V63" s="15">
        <f>V31/$Y31*100</f>
        <v>17.14494034870262</v>
      </c>
      <c r="W63" s="15">
        <f>W31/$Y31*100</f>
        <v>62.193118100556056</v>
      </c>
      <c r="X63" s="15">
        <f>X31/$Y31*100</f>
        <v>20.661941550741325</v>
      </c>
      <c r="Y63" s="15">
        <f>SUM(V63:X63)</f>
        <v>100</v>
      </c>
    </row>
    <row r="64" spans="1:25" ht="12.75">
      <c r="A64" s="2" t="s">
        <v>3</v>
      </c>
      <c r="B64" s="15">
        <f t="shared" si="25"/>
        <v>19.040547194381638</v>
      </c>
      <c r="C64" s="15">
        <f t="shared" si="25"/>
        <v>65.07029432915886</v>
      </c>
      <c r="D64" s="15">
        <f t="shared" si="25"/>
        <v>15.889158476459498</v>
      </c>
      <c r="E64" s="15">
        <f t="shared" si="26"/>
        <v>100</v>
      </c>
      <c r="F64" s="15"/>
      <c r="G64" s="15">
        <f t="shared" si="27"/>
        <v>19.09199156241258</v>
      </c>
      <c r="H64" s="15">
        <f t="shared" si="27"/>
        <v>64.87079843953103</v>
      </c>
      <c r="I64" s="15">
        <f t="shared" si="27"/>
        <v>16.037209998056394</v>
      </c>
      <c r="J64" s="15">
        <f t="shared" si="28"/>
        <v>100</v>
      </c>
      <c r="K64" s="15"/>
      <c r="L64" s="15">
        <f t="shared" si="29"/>
        <v>19.11236037132566</v>
      </c>
      <c r="M64" s="15">
        <f t="shared" si="29"/>
        <v>64.68823868579834</v>
      </c>
      <c r="N64" s="15">
        <f t="shared" si="29"/>
        <v>16.199400942876</v>
      </c>
      <c r="O64" s="15">
        <f t="shared" si="29"/>
        <v>100</v>
      </c>
      <c r="P64" s="15"/>
      <c r="Q64" s="15">
        <f t="shared" si="30"/>
        <v>19.1106867537784</v>
      </c>
      <c r="R64" s="15">
        <f t="shared" si="30"/>
        <v>64.32372414256534</v>
      </c>
      <c r="S64" s="15">
        <f t="shared" si="30"/>
        <v>16.565589103656254</v>
      </c>
      <c r="T64" s="15">
        <f>SUM(Q64:S64)</f>
        <v>99.99999999999999</v>
      </c>
      <c r="U64" s="15"/>
      <c r="V64" s="15">
        <f>V32/$Y32*100</f>
        <v>19.14376699976695</v>
      </c>
      <c r="W64" s="15">
        <f>W32/$Y32*100</f>
        <v>63.9041084106127</v>
      </c>
      <c r="X64" s="15">
        <f>X32/$Y32*100</f>
        <v>16.952124589620347</v>
      </c>
      <c r="Y64" s="15">
        <f>SUM(V64:X64)</f>
        <v>100</v>
      </c>
    </row>
    <row r="65" spans="1:25" ht="12.75">
      <c r="A65" s="3" t="s">
        <v>4</v>
      </c>
      <c r="B65" s="16">
        <f t="shared" si="25"/>
        <v>16.12805073132042</v>
      </c>
      <c r="C65" s="16">
        <f t="shared" si="25"/>
        <v>64.17579094957226</v>
      </c>
      <c r="D65" s="16">
        <f t="shared" si="25"/>
        <v>19.696158319107322</v>
      </c>
      <c r="E65" s="16">
        <f t="shared" si="26"/>
        <v>100</v>
      </c>
      <c r="F65" s="16"/>
      <c r="G65" s="16">
        <f t="shared" si="27"/>
        <v>16.180950636746296</v>
      </c>
      <c r="H65" s="16">
        <f t="shared" si="27"/>
        <v>63.97890337650365</v>
      </c>
      <c r="I65" s="16">
        <f t="shared" si="27"/>
        <v>19.84014598675006</v>
      </c>
      <c r="J65" s="16">
        <f t="shared" si="28"/>
        <v>100</v>
      </c>
      <c r="K65" s="16"/>
      <c r="L65" s="16">
        <f t="shared" si="29"/>
        <v>16.21646362539674</v>
      </c>
      <c r="M65" s="16">
        <f t="shared" si="29"/>
        <v>63.84976798307179</v>
      </c>
      <c r="N65" s="16">
        <f t="shared" si="29"/>
        <v>19.933768391531462</v>
      </c>
      <c r="O65" s="16">
        <f t="shared" si="29"/>
        <v>100</v>
      </c>
      <c r="P65" s="16"/>
      <c r="Q65" s="16">
        <f>Q33/$T33*100</f>
        <v>16.27997240673835</v>
      </c>
      <c r="R65" s="16">
        <f>R33/$T33*100</f>
        <v>63.36199422578608</v>
      </c>
      <c r="S65" s="16">
        <f>S33/$T33*100</f>
        <v>20.358033367475578</v>
      </c>
      <c r="T65" s="16">
        <f>T33/$T33*100</f>
        <v>100</v>
      </c>
      <c r="U65" s="16"/>
      <c r="V65" s="16">
        <f>V33/$Y33*100</f>
        <v>16.32253776280844</v>
      </c>
      <c r="W65" s="16">
        <f>W33/$Y33*100</f>
        <v>62.96265109118103</v>
      </c>
      <c r="X65" s="16">
        <f>X33/$Y33*100</f>
        <v>20.714811146010522</v>
      </c>
      <c r="Y65" s="16">
        <f>Y33/$Y33*100</f>
        <v>100</v>
      </c>
    </row>
    <row r="66" spans="1:2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ht="12.75">
      <c r="A67" s="4" t="s">
        <v>0</v>
      </c>
    </row>
    <row r="75" spans="2:21" ht="12.75">
      <c r="B75" s="6"/>
      <c r="C75" s="6"/>
      <c r="D75" s="6"/>
      <c r="H75" s="6"/>
      <c r="I75" s="6"/>
      <c r="J75" s="6"/>
      <c r="R75" s="6"/>
      <c r="S75" s="6"/>
      <c r="T75" s="6"/>
      <c r="U75" s="6"/>
    </row>
    <row r="76" spans="2:21" ht="12.75">
      <c r="B76" s="6"/>
      <c r="C76" s="6"/>
      <c r="D76" s="6"/>
      <c r="H76" s="6"/>
      <c r="I76" s="6"/>
      <c r="J76" s="6"/>
      <c r="R76" s="6"/>
      <c r="S76" s="6"/>
      <c r="T76" s="6"/>
      <c r="U76" s="6"/>
    </row>
    <row r="77" spans="2:21" ht="12.75">
      <c r="B77" s="6"/>
      <c r="C77" s="6"/>
      <c r="D77" s="6"/>
      <c r="H77" s="6"/>
      <c r="I77" s="6"/>
      <c r="J77" s="6"/>
      <c r="R77" s="6"/>
      <c r="S77" s="6"/>
      <c r="T77" s="6"/>
      <c r="U77" s="6"/>
    </row>
    <row r="78" spans="2:21" ht="12.75">
      <c r="B78" s="6"/>
      <c r="C78" s="6"/>
      <c r="D78" s="6"/>
      <c r="H78" s="6"/>
      <c r="I78" s="6"/>
      <c r="J78" s="6"/>
      <c r="R78" s="6"/>
      <c r="S78" s="6"/>
      <c r="T78" s="6"/>
      <c r="U78" s="6"/>
    </row>
    <row r="79" spans="2:21" ht="12.75">
      <c r="B79" s="6"/>
      <c r="C79" s="6"/>
      <c r="D79" s="6"/>
      <c r="H79" s="6"/>
      <c r="I79" s="6"/>
      <c r="J79" s="6"/>
      <c r="R79" s="6"/>
      <c r="S79" s="6"/>
      <c r="T79" s="6"/>
      <c r="U79" s="6"/>
    </row>
    <row r="80" spans="2:21" ht="12.75">
      <c r="B80" s="6"/>
      <c r="C80" s="6"/>
      <c r="D80" s="6"/>
      <c r="H80" s="6"/>
      <c r="I80" s="6"/>
      <c r="J80" s="6"/>
      <c r="R80" s="6"/>
      <c r="S80" s="6"/>
      <c r="T80" s="6"/>
      <c r="U80" s="6"/>
    </row>
    <row r="81" spans="2:21" ht="12.75">
      <c r="B81" s="6"/>
      <c r="C81" s="6"/>
      <c r="D81" s="6"/>
      <c r="H81" s="6"/>
      <c r="I81" s="6"/>
      <c r="J81" s="6"/>
      <c r="R81" s="6"/>
      <c r="S81" s="6"/>
      <c r="T81" s="6"/>
      <c r="U81" s="6"/>
    </row>
    <row r="82" spans="2:21" ht="12.75">
      <c r="B82" s="6"/>
      <c r="C82" s="6"/>
      <c r="D82" s="6"/>
      <c r="H82" s="6"/>
      <c r="I82" s="6"/>
      <c r="J82" s="6"/>
      <c r="R82" s="6"/>
      <c r="S82" s="6"/>
      <c r="T82" s="6"/>
      <c r="U82" s="6"/>
    </row>
    <row r="83" spans="2:21" ht="12.75">
      <c r="B83" s="6"/>
      <c r="C83" s="6"/>
      <c r="D83" s="6"/>
      <c r="H83" s="6"/>
      <c r="I83" s="6"/>
      <c r="J83" s="6"/>
      <c r="R83" s="6"/>
      <c r="S83" s="6"/>
      <c r="T83" s="6"/>
      <c r="U83" s="6"/>
    </row>
    <row r="84" spans="2:21" ht="12.75">
      <c r="B84" s="6"/>
      <c r="C84" s="6"/>
      <c r="D84" s="6"/>
      <c r="H84" s="6"/>
      <c r="I84" s="6"/>
      <c r="J84" s="6"/>
      <c r="R84" s="6"/>
      <c r="S84" s="6"/>
      <c r="T84" s="6"/>
      <c r="U84" s="6"/>
    </row>
    <row r="85" spans="2:21" ht="12.75">
      <c r="B85" s="6"/>
      <c r="C85" s="6"/>
      <c r="D85" s="6"/>
      <c r="H85" s="6"/>
      <c r="I85" s="6"/>
      <c r="J85" s="6"/>
      <c r="R85" s="6"/>
      <c r="S85" s="6"/>
      <c r="T85" s="6"/>
      <c r="U85" s="6"/>
    </row>
    <row r="86" spans="2:21" ht="12.75">
      <c r="B86" s="6"/>
      <c r="C86" s="6"/>
      <c r="D86" s="6"/>
      <c r="H86" s="6"/>
      <c r="I86" s="6"/>
      <c r="J86" s="6"/>
      <c r="R86" s="6"/>
      <c r="S86" s="6"/>
      <c r="T86" s="6"/>
      <c r="U86" s="6"/>
    </row>
    <row r="87" spans="2:21" ht="12.75">
      <c r="B87" s="6"/>
      <c r="C87" s="6"/>
      <c r="D87" s="6"/>
      <c r="H87" s="6"/>
      <c r="I87" s="6"/>
      <c r="J87" s="6"/>
      <c r="R87" s="6"/>
      <c r="S87" s="6"/>
      <c r="T87" s="6"/>
      <c r="U87" s="6"/>
    </row>
    <row r="88" spans="2:21" ht="12.75">
      <c r="B88" s="6"/>
      <c r="C88" s="6"/>
      <c r="D88" s="6"/>
      <c r="H88" s="6"/>
      <c r="I88" s="6"/>
      <c r="J88" s="6"/>
      <c r="R88" s="6"/>
      <c r="S88" s="6"/>
      <c r="T88" s="6"/>
      <c r="U88" s="6"/>
    </row>
    <row r="89" spans="2:21" ht="12.75">
      <c r="B89" s="6"/>
      <c r="C89" s="6"/>
      <c r="D89" s="6"/>
      <c r="H89" s="6"/>
      <c r="I89" s="6"/>
      <c r="J89" s="6"/>
      <c r="R89" s="6"/>
      <c r="S89" s="6"/>
      <c r="T89" s="6"/>
      <c r="U89" s="6"/>
    </row>
    <row r="90" spans="2:21" ht="12.75">
      <c r="B90" s="6"/>
      <c r="C90" s="6"/>
      <c r="D90" s="6"/>
      <c r="H90" s="6"/>
      <c r="I90" s="6"/>
      <c r="J90" s="6"/>
      <c r="R90" s="6"/>
      <c r="S90" s="6"/>
      <c r="T90" s="6"/>
      <c r="U90" s="6"/>
    </row>
    <row r="91" spans="2:21" ht="12.75">
      <c r="B91" s="6"/>
      <c r="C91" s="6"/>
      <c r="D91" s="6"/>
      <c r="H91" s="6"/>
      <c r="I91" s="6"/>
      <c r="J91" s="6"/>
      <c r="R91" s="6"/>
      <c r="S91" s="6"/>
      <c r="T91" s="6"/>
      <c r="U91" s="6"/>
    </row>
    <row r="92" spans="2:21" ht="12.75">
      <c r="B92" s="6"/>
      <c r="C92" s="6"/>
      <c r="D92" s="6"/>
      <c r="H92" s="6"/>
      <c r="I92" s="6"/>
      <c r="J92" s="6"/>
      <c r="R92" s="6"/>
      <c r="S92" s="6"/>
      <c r="T92" s="6"/>
      <c r="U92" s="6"/>
    </row>
    <row r="93" spans="2:21" ht="12.75">
      <c r="B93" s="6"/>
      <c r="C93" s="6"/>
      <c r="D93" s="6"/>
      <c r="H93" s="6"/>
      <c r="I93" s="6"/>
      <c r="J93" s="6"/>
      <c r="R93" s="6"/>
      <c r="S93" s="6"/>
      <c r="T93" s="6"/>
      <c r="U93" s="6"/>
    </row>
    <row r="94" spans="2:21" ht="12.75">
      <c r="B94" s="6"/>
      <c r="C94" s="6"/>
      <c r="D94" s="6"/>
      <c r="H94" s="6"/>
      <c r="I94" s="6"/>
      <c r="J94" s="6"/>
      <c r="R94" s="6"/>
      <c r="S94" s="6"/>
      <c r="T94" s="6"/>
      <c r="U94" s="6"/>
    </row>
    <row r="95" spans="2:21" ht="12.75">
      <c r="B95" s="6"/>
      <c r="C95" s="6"/>
      <c r="D95" s="6"/>
      <c r="H95" s="6"/>
      <c r="I95" s="6"/>
      <c r="J95" s="6"/>
      <c r="R95" s="6"/>
      <c r="S95" s="6"/>
      <c r="T95" s="6"/>
      <c r="U95" s="6"/>
    </row>
    <row r="96" spans="2:21" ht="12.75">
      <c r="B96" s="6"/>
      <c r="C96" s="6"/>
      <c r="D96" s="6"/>
      <c r="H96" s="6"/>
      <c r="I96" s="6"/>
      <c r="J96" s="6"/>
      <c r="R96" s="6"/>
      <c r="S96" s="6"/>
      <c r="T96" s="6"/>
      <c r="U96" s="6"/>
    </row>
    <row r="97" spans="2:21" ht="12.75">
      <c r="B97" s="6"/>
      <c r="C97" s="6"/>
      <c r="D97" s="6"/>
      <c r="H97" s="6"/>
      <c r="I97" s="6"/>
      <c r="J97" s="6"/>
      <c r="R97" s="6"/>
      <c r="S97" s="6"/>
      <c r="T97" s="6"/>
      <c r="U97" s="6"/>
    </row>
    <row r="98" spans="2:21" ht="12.75">
      <c r="B98" s="6"/>
      <c r="C98" s="6"/>
      <c r="D98" s="6"/>
      <c r="H98" s="6"/>
      <c r="I98" s="6"/>
      <c r="J98" s="6"/>
      <c r="R98" s="6"/>
      <c r="S98" s="6"/>
      <c r="T98" s="6"/>
      <c r="U98" s="6"/>
    </row>
    <row r="99" spans="2:4" ht="12.75">
      <c r="B99" s="6"/>
      <c r="C99" s="6"/>
      <c r="D99" s="6"/>
    </row>
    <row r="100" spans="2:4" ht="12.75">
      <c r="B100" s="6"/>
      <c r="C100" s="6"/>
      <c r="D100" s="6"/>
    </row>
    <row r="101" spans="2:4" ht="12.75">
      <c r="B101" s="6"/>
      <c r="C101" s="6"/>
      <c r="D101" s="6"/>
    </row>
    <row r="102" spans="2:4" ht="12.75">
      <c r="B102" s="6"/>
      <c r="C102" s="6"/>
      <c r="D102" s="6"/>
    </row>
    <row r="103" spans="2:4" ht="12.75">
      <c r="B103" s="6"/>
      <c r="C103" s="6"/>
      <c r="D103" s="6"/>
    </row>
  </sheetData>
  <sheetProtection/>
  <mergeCells count="45">
    <mergeCell ref="B37:Y37"/>
    <mergeCell ref="V38:Y38"/>
    <mergeCell ref="B47:Y47"/>
    <mergeCell ref="B57:Y57"/>
    <mergeCell ref="V48:Y48"/>
    <mergeCell ref="V58:Y58"/>
    <mergeCell ref="V6:Y6"/>
    <mergeCell ref="B5:Y5"/>
    <mergeCell ref="V16:Y16"/>
    <mergeCell ref="B15:Y15"/>
    <mergeCell ref="V26:Y26"/>
    <mergeCell ref="B25:Y25"/>
    <mergeCell ref="A5:A7"/>
    <mergeCell ref="A15:A17"/>
    <mergeCell ref="A25:A27"/>
    <mergeCell ref="B26:E26"/>
    <mergeCell ref="G26:J26"/>
    <mergeCell ref="L26:O26"/>
    <mergeCell ref="Q26:T26"/>
    <mergeCell ref="B48:E48"/>
    <mergeCell ref="G48:J48"/>
    <mergeCell ref="L48:O48"/>
    <mergeCell ref="Q48:T48"/>
    <mergeCell ref="B58:E58"/>
    <mergeCell ref="G58:J58"/>
    <mergeCell ref="L58:O58"/>
    <mergeCell ref="Q58:T58"/>
    <mergeCell ref="B38:E38"/>
    <mergeCell ref="G38:J38"/>
    <mergeCell ref="L38:O38"/>
    <mergeCell ref="Q38:T38"/>
    <mergeCell ref="A35:T35"/>
    <mergeCell ref="B6:E6"/>
    <mergeCell ref="G6:J6"/>
    <mergeCell ref="L6:O6"/>
    <mergeCell ref="Q6:T6"/>
    <mergeCell ref="B16:E16"/>
    <mergeCell ref="A47:A49"/>
    <mergeCell ref="A57:A59"/>
    <mergeCell ref="A1:AM1"/>
    <mergeCell ref="G16:J16"/>
    <mergeCell ref="L16:O16"/>
    <mergeCell ref="Q16:T16"/>
    <mergeCell ref="A3:T3"/>
    <mergeCell ref="A37:A39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2014-07-11T08:53:51Z</cp:lastPrinted>
  <dcterms:created xsi:type="dcterms:W3CDTF">2009-05-07T10:20:54Z</dcterms:created>
  <dcterms:modified xsi:type="dcterms:W3CDTF">2014-07-11T08:55:24Z</dcterms:modified>
  <cp:category/>
  <cp:version/>
  <cp:contentType/>
  <cp:contentStatus/>
</cp:coreProperties>
</file>