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.31" sheetId="1" r:id="rId1"/>
  </sheets>
  <definedNames>
    <definedName name="AOK_A_Anagrafica">#REF!</definedName>
    <definedName name="_xlnm.Print_Area" localSheetId="0">'2.31'!#REF!</definedName>
    <definedName name="dbo_V_ElencoAmmiPerCarica">#REF!</definedName>
    <definedName name="Query7">#REF!</definedName>
    <definedName name="_xlnm.Print_Titles" localSheetId="0">'2.31'!$A:$A</definedName>
  </definedNames>
  <calcPr fullCalcOnLoad="1"/>
</workbook>
</file>

<file path=xl/sharedStrings.xml><?xml version="1.0" encoding="utf-8"?>
<sst xmlns="http://schemas.openxmlformats.org/spreadsheetml/2006/main" count="68" uniqueCount="24">
  <si>
    <t>TOTALE</t>
  </si>
  <si>
    <t>Valdigne - Mont Blanc</t>
  </si>
  <si>
    <t>Grand Paradis</t>
  </si>
  <si>
    <t>Grand Combin</t>
  </si>
  <si>
    <t>Mont Emilius</t>
  </si>
  <si>
    <t>Monte Cervino</t>
  </si>
  <si>
    <t>Evançon</t>
  </si>
  <si>
    <t>Mont Rose</t>
  </si>
  <si>
    <t>Walser-Alta Valle del Lys</t>
  </si>
  <si>
    <t>Totale</t>
  </si>
  <si>
    <t>Femmine</t>
  </si>
  <si>
    <t>Maschi</t>
  </si>
  <si>
    <t>15-64 anni</t>
  </si>
  <si>
    <t>0-14 anni</t>
  </si>
  <si>
    <t>65 anni e oltre</t>
  </si>
  <si>
    <t>VALORI ASSOLUTI</t>
  </si>
  <si>
    <t>VALORI PERCENTUALI</t>
  </si>
  <si>
    <t>15-64 
anni</t>
  </si>
  <si>
    <t>65 anni e
 oltre</t>
  </si>
  <si>
    <r>
      <t>Fonte:</t>
    </r>
    <r>
      <rPr>
        <sz val="7"/>
        <rFont val="Arial"/>
        <family val="2"/>
      </rPr>
      <t xml:space="preserve"> RAVA - Osservatorio economico e sociale</t>
    </r>
  </si>
  <si>
    <t>Comune di Aosta</t>
  </si>
  <si>
    <r>
      <t xml:space="preserve">COMUNITA' MONTANE </t>
    </r>
    <r>
      <rPr>
        <i/>
        <sz val="8"/>
        <rFont val="Arial"/>
        <family val="2"/>
      </rPr>
      <t xml:space="preserve">*
</t>
    </r>
    <r>
      <rPr>
        <sz val="8"/>
        <rFont val="Arial"/>
        <family val="2"/>
      </rPr>
      <t>E COMUNE DI AOSTA</t>
    </r>
  </si>
  <si>
    <r>
      <t xml:space="preserve">Tavola 2.31 - Popolazione residente  per sesso e classi di età, aggregata per Comunità montane e Comune di Aosta </t>
    </r>
    <r>
      <rPr>
        <b/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 xml:space="preserve">Valori assoluti e valori percentuali - Valle d'Aosta </t>
    </r>
    <r>
      <rPr>
        <b/>
        <i/>
        <sz val="9"/>
        <rFont val="Arial"/>
        <family val="2"/>
      </rPr>
      <t xml:space="preserve">- </t>
    </r>
    <r>
      <rPr>
        <b/>
        <sz val="9"/>
        <rFont val="Arial"/>
        <family val="2"/>
      </rPr>
      <t>1° gennaio 2010</t>
    </r>
  </si>
  <si>
    <t>*  Denominazione e composizione come definite dall'art. 73, comma 3, della l.r. 7 dicembre 1998, n. 54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</si>
</sst>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L.&quot;\ #,##0;\-&quot;L.&quot;\ #,##0"/>
    <numFmt numFmtId="176" formatCode="&quot;L.&quot;\ #,##0;[Red]\-&quot;L.&quot;\ #,##0"/>
    <numFmt numFmtId="177" formatCode="&quot;L.&quot;\ #,##0.00;\-&quot;L.&quot;\ #,##0.00"/>
    <numFmt numFmtId="178" formatCode="&quot;L.&quot;\ #,##0.00;[Red]\-&quot;L.&quot;\ #,##0.00"/>
    <numFmt numFmtId="179" formatCode="_-&quot;L.&quot;\ * #,##0.00_-;\-&quot;L.&quot;\ * #,##0.00_-;_-&quot;L.&quot;\ * &quot;-&quot;??_-;_-@_-"/>
    <numFmt numFmtId="180" formatCode="000"/>
    <numFmt numFmtId="181" formatCode="000000"/>
    <numFmt numFmtId="182" formatCode="0.000"/>
    <numFmt numFmtId="183" formatCode="0.0000000"/>
    <numFmt numFmtId="184" formatCode="0.000000"/>
    <numFmt numFmtId="185" formatCode="0.00000"/>
    <numFmt numFmtId="186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3" fontId="22" fillId="0" borderId="0" xfId="0" applyNumberFormat="1" applyFont="1" applyFill="1" applyAlignment="1">
      <alignment horizontal="right" vertical="center"/>
    </xf>
    <xf numFmtId="3" fontId="22" fillId="0" borderId="0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3" fontId="22" fillId="0" borderId="0" xfId="0" applyNumberFormat="1" applyFont="1" applyFill="1" applyAlignment="1">
      <alignment/>
    </xf>
    <xf numFmtId="3" fontId="25" fillId="0" borderId="11" xfId="0" applyNumberFormat="1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164" fontId="25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 horizontal="left" vertical="top" wrapText="1"/>
    </xf>
    <xf numFmtId="0" fontId="0" fillId="0" borderId="0" xfId="0" applyBorder="1" applyAlignment="1">
      <alignment/>
    </xf>
    <xf numFmtId="2" fontId="22" fillId="0" borderId="0" xfId="0" applyNumberFormat="1" applyFont="1" applyFill="1" applyAlignment="1">
      <alignment/>
    </xf>
    <xf numFmtId="2" fontId="25" fillId="0" borderId="11" xfId="0" applyNumberFormat="1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1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SheetLayoutView="50" workbookViewId="0" topLeftCell="A16">
      <selection activeCell="A45" sqref="A45"/>
    </sheetView>
  </sheetViews>
  <sheetFormatPr defaultColWidth="11.421875" defaultRowHeight="12.75"/>
  <cols>
    <col min="1" max="1" width="20.140625" style="1" customWidth="1"/>
    <col min="2" max="5" width="7.7109375" style="1" customWidth="1"/>
    <col min="6" max="6" width="0.85546875" style="1" customWidth="1"/>
    <col min="7" max="11" width="7.7109375" style="1" customWidth="1"/>
    <col min="12" max="12" width="8.7109375" style="1" bestFit="1" customWidth="1"/>
    <col min="13" max="14" width="7.7109375" style="1" customWidth="1"/>
    <col min="15" max="16384" width="11.421875" style="1" customWidth="1"/>
  </cols>
  <sheetData>
    <row r="1" spans="1:14" ht="25.5" customHeight="1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12"/>
      <c r="L1" s="12"/>
      <c r="M1" s="12"/>
      <c r="N1" s="12"/>
    </row>
    <row r="2" spans="1:14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2"/>
      <c r="L2" s="12"/>
      <c r="M2" s="12"/>
      <c r="N2" s="12"/>
    </row>
    <row r="3" spans="2:10" ht="12.75">
      <c r="B3" s="28" t="s">
        <v>15</v>
      </c>
      <c r="C3" s="28"/>
      <c r="D3" s="28"/>
      <c r="E3" s="28"/>
      <c r="F3" s="5"/>
      <c r="G3" s="31" t="s">
        <v>16</v>
      </c>
      <c r="H3" s="31"/>
      <c r="I3" s="31"/>
      <c r="J3" s="31"/>
    </row>
    <row r="4" spans="1:10" ht="12.75" customHeight="1">
      <c r="A4" s="21" t="s">
        <v>21</v>
      </c>
      <c r="B4" s="23" t="s">
        <v>11</v>
      </c>
      <c r="C4" s="24"/>
      <c r="D4" s="24"/>
      <c r="E4" s="24"/>
      <c r="F4" s="5"/>
      <c r="G4" s="23" t="s">
        <v>11</v>
      </c>
      <c r="H4" s="24"/>
      <c r="I4" s="24"/>
      <c r="J4" s="24"/>
    </row>
    <row r="5" spans="1:10" ht="22.5">
      <c r="A5" s="22"/>
      <c r="B5" s="4" t="s">
        <v>13</v>
      </c>
      <c r="C5" s="4" t="s">
        <v>12</v>
      </c>
      <c r="D5" s="4" t="s">
        <v>14</v>
      </c>
      <c r="E5" s="2" t="s">
        <v>9</v>
      </c>
      <c r="F5" s="5"/>
      <c r="G5" s="4" t="s">
        <v>13</v>
      </c>
      <c r="H5" s="4" t="s">
        <v>12</v>
      </c>
      <c r="I5" s="4" t="s">
        <v>14</v>
      </c>
      <c r="J5" s="2" t="s">
        <v>9</v>
      </c>
    </row>
    <row r="6" spans="1:10" ht="12.75">
      <c r="A6" s="9" t="s">
        <v>1</v>
      </c>
      <c r="B6" s="6">
        <v>658</v>
      </c>
      <c r="C6" s="6">
        <v>3002</v>
      </c>
      <c r="D6" s="6">
        <v>727</v>
      </c>
      <c r="E6" s="6">
        <f>SUM(B6:D6)</f>
        <v>4387</v>
      </c>
      <c r="F6" s="5"/>
      <c r="G6" s="19">
        <f>B6/$E6*100</f>
        <v>14.998860268976522</v>
      </c>
      <c r="H6" s="19">
        <f aca="true" t="shared" si="0" ref="H6:H15">C6/$E6*100</f>
        <v>68.42945064964668</v>
      </c>
      <c r="I6" s="19">
        <f aca="true" t="shared" si="1" ref="I6:I15">D6/$E6*100</f>
        <v>16.571689081376796</v>
      </c>
      <c r="J6" s="15">
        <f>E6/$E6*100</f>
        <v>100</v>
      </c>
    </row>
    <row r="7" spans="1:10" ht="12.75">
      <c r="A7" s="9" t="s">
        <v>2</v>
      </c>
      <c r="B7" s="6">
        <v>1226</v>
      </c>
      <c r="C7" s="6">
        <v>5226</v>
      </c>
      <c r="D7" s="6">
        <v>1303</v>
      </c>
      <c r="E7" s="6">
        <f>SUM(B7:D7)</f>
        <v>7755</v>
      </c>
      <c r="F7" s="5"/>
      <c r="G7" s="19">
        <f>B7/$E7*100</f>
        <v>15.80915538362347</v>
      </c>
      <c r="H7" s="19">
        <f t="shared" si="0"/>
        <v>67.38878143133462</v>
      </c>
      <c r="I7" s="19">
        <f t="shared" si="1"/>
        <v>16.802063185041906</v>
      </c>
      <c r="J7" s="15">
        <f aca="true" t="shared" si="2" ref="J7:J15">E7/$E7*100</f>
        <v>100</v>
      </c>
    </row>
    <row r="8" spans="1:10" ht="12.75">
      <c r="A8" s="9" t="s">
        <v>3</v>
      </c>
      <c r="B8" s="6">
        <v>436</v>
      </c>
      <c r="C8" s="6">
        <v>2029</v>
      </c>
      <c r="D8" s="6">
        <v>459</v>
      </c>
      <c r="E8" s="6">
        <f>SUM(B8:D8)</f>
        <v>2924</v>
      </c>
      <c r="F8" s="5"/>
      <c r="G8" s="19">
        <f>B8/$E8*100</f>
        <v>14.91108071135431</v>
      </c>
      <c r="H8" s="19">
        <f t="shared" si="0"/>
        <v>69.39124487004104</v>
      </c>
      <c r="I8" s="19">
        <f t="shared" si="1"/>
        <v>15.69767441860465</v>
      </c>
      <c r="J8" s="15">
        <f t="shared" si="2"/>
        <v>100</v>
      </c>
    </row>
    <row r="9" spans="1:10" ht="12.75">
      <c r="A9" s="10" t="s">
        <v>4</v>
      </c>
      <c r="B9" s="7">
        <v>1774</v>
      </c>
      <c r="C9" s="7">
        <v>7566</v>
      </c>
      <c r="D9" s="6">
        <v>1677</v>
      </c>
      <c r="E9" s="6">
        <f aca="true" t="shared" si="3" ref="E9:E14">SUM(B9:D9)</f>
        <v>11017</v>
      </c>
      <c r="F9" s="5"/>
      <c r="G9" s="19">
        <f aca="true" t="shared" si="4" ref="G9:G14">B9/$E9*100</f>
        <v>16.102387219751293</v>
      </c>
      <c r="H9" s="19">
        <f t="shared" si="0"/>
        <v>68.67568303530906</v>
      </c>
      <c r="I9" s="19">
        <f t="shared" si="1"/>
        <v>15.221929744939638</v>
      </c>
      <c r="J9" s="15">
        <f t="shared" si="2"/>
        <v>100</v>
      </c>
    </row>
    <row r="10" spans="1:10" ht="12.75">
      <c r="A10" s="10" t="s">
        <v>5</v>
      </c>
      <c r="B10" s="6">
        <v>1184</v>
      </c>
      <c r="C10" s="6">
        <v>5786</v>
      </c>
      <c r="D10" s="6">
        <v>1574</v>
      </c>
      <c r="E10" s="6">
        <f t="shared" si="3"/>
        <v>8544</v>
      </c>
      <c r="F10" s="5"/>
      <c r="G10" s="19">
        <f t="shared" si="4"/>
        <v>13.857677902621724</v>
      </c>
      <c r="H10" s="19">
        <f t="shared" si="0"/>
        <v>67.72003745318352</v>
      </c>
      <c r="I10" s="19">
        <f t="shared" si="1"/>
        <v>18.422284644194757</v>
      </c>
      <c r="J10" s="15">
        <f t="shared" si="2"/>
        <v>100</v>
      </c>
    </row>
    <row r="11" spans="1:15" ht="12.75">
      <c r="A11" s="10" t="s">
        <v>6</v>
      </c>
      <c r="B11" s="6">
        <v>854</v>
      </c>
      <c r="C11" s="6">
        <v>3941</v>
      </c>
      <c r="D11" s="6">
        <v>990</v>
      </c>
      <c r="E11" s="6">
        <f t="shared" si="3"/>
        <v>5785</v>
      </c>
      <c r="F11" s="5"/>
      <c r="G11" s="19">
        <f t="shared" si="4"/>
        <v>14.762316335350043</v>
      </c>
      <c r="H11" s="19">
        <f t="shared" si="0"/>
        <v>68.12445980985306</v>
      </c>
      <c r="I11" s="19">
        <f t="shared" si="1"/>
        <v>17.11322385479689</v>
      </c>
      <c r="J11" s="15">
        <f t="shared" si="2"/>
        <v>100</v>
      </c>
      <c r="M11" s="6"/>
      <c r="N11" s="6"/>
      <c r="O11" s="6"/>
    </row>
    <row r="12" spans="1:15" ht="12.75">
      <c r="A12" s="10" t="s">
        <v>7</v>
      </c>
      <c r="B12" s="6">
        <v>643</v>
      </c>
      <c r="C12" s="6">
        <v>3295</v>
      </c>
      <c r="D12" s="6">
        <v>934</v>
      </c>
      <c r="E12" s="6">
        <f t="shared" si="3"/>
        <v>4872</v>
      </c>
      <c r="F12" s="5"/>
      <c r="G12" s="19">
        <f t="shared" si="4"/>
        <v>13.197865353037766</v>
      </c>
      <c r="H12" s="19">
        <f t="shared" si="0"/>
        <v>67.63136288998358</v>
      </c>
      <c r="I12" s="19">
        <f t="shared" si="1"/>
        <v>19.170771756978652</v>
      </c>
      <c r="J12" s="15">
        <f t="shared" si="2"/>
        <v>100</v>
      </c>
      <c r="M12" s="6"/>
      <c r="N12" s="6"/>
      <c r="O12" s="6"/>
    </row>
    <row r="13" spans="1:17" ht="12.75">
      <c r="A13" s="10" t="s">
        <v>8</v>
      </c>
      <c r="B13" s="6">
        <v>125</v>
      </c>
      <c r="C13" s="7">
        <v>660</v>
      </c>
      <c r="D13" s="6">
        <v>203</v>
      </c>
      <c r="E13" s="6">
        <f t="shared" si="3"/>
        <v>988</v>
      </c>
      <c r="F13" s="5"/>
      <c r="G13" s="19">
        <f t="shared" si="4"/>
        <v>12.651821862348179</v>
      </c>
      <c r="H13" s="19">
        <f t="shared" si="0"/>
        <v>66.80161943319838</v>
      </c>
      <c r="I13" s="19">
        <f t="shared" si="1"/>
        <v>20.546558704453442</v>
      </c>
      <c r="J13" s="15">
        <f t="shared" si="2"/>
        <v>100</v>
      </c>
      <c r="M13" s="6"/>
      <c r="N13" s="6"/>
      <c r="O13" s="6"/>
      <c r="P13" s="6"/>
      <c r="Q13" s="6"/>
    </row>
    <row r="14" spans="1:17" ht="12.75">
      <c r="A14" s="10" t="s">
        <v>20</v>
      </c>
      <c r="B14" s="6">
        <v>2266</v>
      </c>
      <c r="C14" s="7">
        <v>10824</v>
      </c>
      <c r="D14" s="6">
        <v>3381</v>
      </c>
      <c r="E14" s="6">
        <f t="shared" si="3"/>
        <v>16471</v>
      </c>
      <c r="F14" s="5"/>
      <c r="G14" s="19">
        <f t="shared" si="4"/>
        <v>13.757513205027017</v>
      </c>
      <c r="H14" s="19">
        <f t="shared" si="0"/>
        <v>65.71549996964362</v>
      </c>
      <c r="I14" s="19">
        <f t="shared" si="1"/>
        <v>20.526986825329367</v>
      </c>
      <c r="J14" s="15">
        <f t="shared" si="2"/>
        <v>100</v>
      </c>
      <c r="M14" s="7"/>
      <c r="N14" s="7"/>
      <c r="O14" s="6"/>
      <c r="P14" s="6"/>
      <c r="Q14" s="6"/>
    </row>
    <row r="15" spans="1:17" ht="12.75">
      <c r="A15" s="11" t="s">
        <v>0</v>
      </c>
      <c r="B15" s="8">
        <f>SUM(B6:B14)</f>
        <v>9166</v>
      </c>
      <c r="C15" s="8">
        <f>SUM(C6:C14)</f>
        <v>42329</v>
      </c>
      <c r="D15" s="8">
        <f>SUM(D6:D14)</f>
        <v>11248</v>
      </c>
      <c r="E15" s="8">
        <f>SUM(E6:E14)</f>
        <v>62743</v>
      </c>
      <c r="F15" s="5"/>
      <c r="G15" s="20">
        <f>B15/$E15*100</f>
        <v>14.60880098178283</v>
      </c>
      <c r="H15" s="20">
        <f t="shared" si="0"/>
        <v>67.46409958082974</v>
      </c>
      <c r="I15" s="20">
        <f t="shared" si="1"/>
        <v>17.927099437387437</v>
      </c>
      <c r="J15" s="16">
        <f t="shared" si="2"/>
        <v>100</v>
      </c>
      <c r="M15" s="6"/>
      <c r="N15" s="6"/>
      <c r="O15" s="6"/>
      <c r="P15" s="6"/>
      <c r="Q15" s="6"/>
    </row>
    <row r="16" spans="5:17" ht="12.75">
      <c r="E16" s="5"/>
      <c r="F16" s="5"/>
      <c r="M16" s="6"/>
      <c r="N16" s="6"/>
      <c r="O16" s="6"/>
      <c r="P16" s="6"/>
      <c r="Q16" s="7"/>
    </row>
    <row r="17" spans="1:17" ht="12.75">
      <c r="A17" s="21" t="s">
        <v>21</v>
      </c>
      <c r="B17" s="23" t="s">
        <v>10</v>
      </c>
      <c r="C17" s="24"/>
      <c r="D17" s="24"/>
      <c r="E17" s="24"/>
      <c r="F17" s="5"/>
      <c r="G17" s="23" t="s">
        <v>10</v>
      </c>
      <c r="H17" s="24"/>
      <c r="I17" s="24"/>
      <c r="J17" s="24"/>
      <c r="M17" s="6"/>
      <c r="N17" s="6"/>
      <c r="O17" s="6"/>
      <c r="P17" s="6"/>
      <c r="Q17" s="6"/>
    </row>
    <row r="18" spans="1:17" ht="22.5">
      <c r="A18" s="22"/>
      <c r="B18" s="4" t="s">
        <v>13</v>
      </c>
      <c r="C18" s="4" t="s">
        <v>12</v>
      </c>
      <c r="D18" s="4" t="s">
        <v>14</v>
      </c>
      <c r="E18" s="2" t="s">
        <v>9</v>
      </c>
      <c r="F18" s="5"/>
      <c r="G18" s="4" t="s">
        <v>13</v>
      </c>
      <c r="H18" s="4" t="s">
        <v>12</v>
      </c>
      <c r="I18" s="4" t="s">
        <v>14</v>
      </c>
      <c r="J18" s="2" t="s">
        <v>9</v>
      </c>
      <c r="M18" s="6"/>
      <c r="N18" s="7"/>
      <c r="O18" s="6"/>
      <c r="P18" s="6"/>
      <c r="Q18" s="6"/>
    </row>
    <row r="19" spans="1:17" ht="12.75">
      <c r="A19" s="9" t="s">
        <v>1</v>
      </c>
      <c r="B19" s="6">
        <v>608</v>
      </c>
      <c r="C19" s="6">
        <v>2887</v>
      </c>
      <c r="D19" s="6">
        <v>945</v>
      </c>
      <c r="E19" s="6">
        <f>SUM(B19:D19)</f>
        <v>4440</v>
      </c>
      <c r="F19" s="5"/>
      <c r="G19" s="19">
        <f>B19/$E19*100</f>
        <v>13.693693693693692</v>
      </c>
      <c r="H19" s="19">
        <f>C19/$E19*100</f>
        <v>65.02252252252252</v>
      </c>
      <c r="I19" s="19">
        <f>D19/$E19*100</f>
        <v>21.283783783783782</v>
      </c>
      <c r="J19" s="15">
        <f>E19/$E19*100</f>
        <v>100</v>
      </c>
      <c r="M19" s="6"/>
      <c r="N19" s="7"/>
      <c r="O19" s="6"/>
      <c r="P19" s="6"/>
      <c r="Q19" s="6"/>
    </row>
    <row r="20" spans="1:17" ht="12.75">
      <c r="A20" s="9" t="s">
        <v>2</v>
      </c>
      <c r="B20" s="6">
        <v>1133</v>
      </c>
      <c r="C20" s="6">
        <v>5010</v>
      </c>
      <c r="D20" s="6">
        <v>1617</v>
      </c>
      <c r="E20" s="6">
        <f aca="true" t="shared" si="5" ref="E20:E27">SUM(B20:D20)</f>
        <v>7760</v>
      </c>
      <c r="F20" s="5"/>
      <c r="G20" s="19">
        <f aca="true" t="shared" si="6" ref="G20:G28">B20/$E20*100</f>
        <v>14.600515463917526</v>
      </c>
      <c r="H20" s="19">
        <f aca="true" t="shared" si="7" ref="H20:H28">C20/$E20*100</f>
        <v>64.5618556701031</v>
      </c>
      <c r="I20" s="19">
        <f aca="true" t="shared" si="8" ref="I20:I28">D20/$E20*100</f>
        <v>20.837628865979383</v>
      </c>
      <c r="J20" s="15">
        <f aca="true" t="shared" si="9" ref="J20:J28">E20/$E20*100</f>
        <v>100</v>
      </c>
      <c r="O20" s="6"/>
      <c r="P20" s="6"/>
      <c r="Q20" s="6"/>
    </row>
    <row r="21" spans="1:17" ht="12.75">
      <c r="A21" s="9" t="s">
        <v>3</v>
      </c>
      <c r="B21" s="6">
        <v>408</v>
      </c>
      <c r="C21" s="6">
        <v>1821</v>
      </c>
      <c r="D21" s="6">
        <v>555</v>
      </c>
      <c r="E21" s="6">
        <f t="shared" si="5"/>
        <v>2784</v>
      </c>
      <c r="F21" s="5"/>
      <c r="G21" s="19">
        <f t="shared" si="6"/>
        <v>14.655172413793101</v>
      </c>
      <c r="H21" s="19">
        <f t="shared" si="7"/>
        <v>65.40948275862068</v>
      </c>
      <c r="I21" s="19">
        <f t="shared" si="8"/>
        <v>19.935344827586206</v>
      </c>
      <c r="J21" s="15">
        <f t="shared" si="9"/>
        <v>100</v>
      </c>
      <c r="O21" s="6"/>
      <c r="P21" s="6"/>
      <c r="Q21" s="6"/>
    </row>
    <row r="22" spans="1:10" ht="12.75">
      <c r="A22" s="10" t="s">
        <v>4</v>
      </c>
      <c r="B22" s="6">
        <v>1650</v>
      </c>
      <c r="C22" s="6">
        <v>7142</v>
      </c>
      <c r="D22" s="7">
        <v>2138</v>
      </c>
      <c r="E22" s="6">
        <f t="shared" si="5"/>
        <v>10930</v>
      </c>
      <c r="G22" s="19">
        <f t="shared" si="6"/>
        <v>15.096065873741995</v>
      </c>
      <c r="H22" s="19">
        <f t="shared" si="7"/>
        <v>65.3430924062214</v>
      </c>
      <c r="I22" s="19">
        <f t="shared" si="8"/>
        <v>19.560841720036596</v>
      </c>
      <c r="J22" s="15">
        <f t="shared" si="9"/>
        <v>100</v>
      </c>
    </row>
    <row r="23" spans="1:10" ht="12.75">
      <c r="A23" s="10" t="s">
        <v>5</v>
      </c>
      <c r="B23" s="6">
        <v>1054</v>
      </c>
      <c r="C23" s="6">
        <v>5398</v>
      </c>
      <c r="D23" s="6">
        <v>2058</v>
      </c>
      <c r="E23" s="6">
        <f t="shared" si="5"/>
        <v>8510</v>
      </c>
      <c r="G23" s="19">
        <f t="shared" si="6"/>
        <v>12.385428907168038</v>
      </c>
      <c r="H23" s="19">
        <f t="shared" si="7"/>
        <v>63.43125734430082</v>
      </c>
      <c r="I23" s="19">
        <f t="shared" si="8"/>
        <v>24.18331374853114</v>
      </c>
      <c r="J23" s="15">
        <f t="shared" si="9"/>
        <v>100</v>
      </c>
    </row>
    <row r="24" spans="1:10" ht="12.75">
      <c r="A24" s="10" t="s">
        <v>6</v>
      </c>
      <c r="B24" s="6">
        <v>796</v>
      </c>
      <c r="C24" s="6">
        <v>3671</v>
      </c>
      <c r="D24" s="6">
        <v>1407</v>
      </c>
      <c r="E24" s="6">
        <f t="shared" si="5"/>
        <v>5874</v>
      </c>
      <c r="G24" s="19">
        <f t="shared" si="6"/>
        <v>13.55124276472591</v>
      </c>
      <c r="H24" s="19">
        <f t="shared" si="7"/>
        <v>62.49574395641812</v>
      </c>
      <c r="I24" s="19">
        <f t="shared" si="8"/>
        <v>23.953013278855977</v>
      </c>
      <c r="J24" s="15">
        <f t="shared" si="9"/>
        <v>100</v>
      </c>
    </row>
    <row r="25" spans="1:10" ht="12.75">
      <c r="A25" s="10" t="s">
        <v>7</v>
      </c>
      <c r="B25" s="6">
        <v>658</v>
      </c>
      <c r="C25" s="6">
        <v>3257</v>
      </c>
      <c r="D25" s="6">
        <v>1263</v>
      </c>
      <c r="E25" s="6">
        <f t="shared" si="5"/>
        <v>5178</v>
      </c>
      <c r="G25" s="19">
        <f t="shared" si="6"/>
        <v>12.707609115488605</v>
      </c>
      <c r="H25" s="19">
        <f t="shared" si="7"/>
        <v>62.90073387408266</v>
      </c>
      <c r="I25" s="19">
        <f t="shared" si="8"/>
        <v>24.391657010428737</v>
      </c>
      <c r="J25" s="15">
        <f t="shared" si="9"/>
        <v>100</v>
      </c>
    </row>
    <row r="26" spans="1:10" ht="12.75">
      <c r="A26" s="10" t="s">
        <v>8</v>
      </c>
      <c r="B26" s="6">
        <v>148</v>
      </c>
      <c r="C26" s="6">
        <v>634</v>
      </c>
      <c r="D26" s="6">
        <v>258</v>
      </c>
      <c r="E26" s="6">
        <f t="shared" si="5"/>
        <v>1040</v>
      </c>
      <c r="G26" s="19">
        <f t="shared" si="6"/>
        <v>14.23076923076923</v>
      </c>
      <c r="H26" s="19">
        <f t="shared" si="7"/>
        <v>60.96153846153847</v>
      </c>
      <c r="I26" s="19">
        <f t="shared" si="8"/>
        <v>24.807692307692307</v>
      </c>
      <c r="J26" s="15">
        <f t="shared" si="9"/>
        <v>100</v>
      </c>
    </row>
    <row r="27" spans="1:10" ht="12.75">
      <c r="A27" s="10" t="s">
        <v>20</v>
      </c>
      <c r="B27" s="6">
        <v>2135</v>
      </c>
      <c r="C27" s="6">
        <v>11324</v>
      </c>
      <c r="D27" s="6">
        <v>5148</v>
      </c>
      <c r="E27" s="6">
        <f t="shared" si="5"/>
        <v>18607</v>
      </c>
      <c r="G27" s="19">
        <f t="shared" si="6"/>
        <v>11.474176385231365</v>
      </c>
      <c r="H27" s="19">
        <f t="shared" si="7"/>
        <v>60.858816574407484</v>
      </c>
      <c r="I27" s="19">
        <f t="shared" si="8"/>
        <v>27.667007040361153</v>
      </c>
      <c r="J27" s="15">
        <f t="shared" si="9"/>
        <v>100</v>
      </c>
    </row>
    <row r="28" spans="1:10" ht="12.75">
      <c r="A28" s="11" t="s">
        <v>0</v>
      </c>
      <c r="B28" s="8">
        <f>SUM(B19:B27)</f>
        <v>8590</v>
      </c>
      <c r="C28" s="8">
        <f>SUM(C19:C27)</f>
        <v>41144</v>
      </c>
      <c r="D28" s="8">
        <f>SUM(D19:D27)</f>
        <v>15389</v>
      </c>
      <c r="E28" s="8">
        <f>SUM(E19:E27)</f>
        <v>65123</v>
      </c>
      <c r="G28" s="20">
        <f t="shared" si="6"/>
        <v>13.190424274065998</v>
      </c>
      <c r="H28" s="20">
        <f t="shared" si="7"/>
        <v>63.17890760560785</v>
      </c>
      <c r="I28" s="20">
        <f t="shared" si="8"/>
        <v>23.630668120326153</v>
      </c>
      <c r="J28" s="16">
        <f t="shared" si="9"/>
        <v>100</v>
      </c>
    </row>
    <row r="30" spans="1:10" ht="12.75">
      <c r="A30" s="21" t="s">
        <v>21</v>
      </c>
      <c r="B30" s="29" t="s">
        <v>9</v>
      </c>
      <c r="C30" s="30"/>
      <c r="D30" s="30"/>
      <c r="E30" s="30"/>
      <c r="G30" s="29" t="s">
        <v>9</v>
      </c>
      <c r="H30" s="30"/>
      <c r="I30" s="30"/>
      <c r="J30" s="30"/>
    </row>
    <row r="31" spans="1:10" ht="22.5">
      <c r="A31" s="22"/>
      <c r="B31" s="4" t="s">
        <v>13</v>
      </c>
      <c r="C31" s="4" t="s">
        <v>17</v>
      </c>
      <c r="D31" s="4" t="s">
        <v>18</v>
      </c>
      <c r="E31" s="2" t="s">
        <v>9</v>
      </c>
      <c r="F31" s="5"/>
      <c r="G31" s="4" t="s">
        <v>13</v>
      </c>
      <c r="H31" s="4" t="s">
        <v>17</v>
      </c>
      <c r="I31" s="4" t="s">
        <v>18</v>
      </c>
      <c r="J31" s="2" t="s">
        <v>9</v>
      </c>
    </row>
    <row r="32" spans="1:10" ht="12.75">
      <c r="A32" s="9" t="s">
        <v>1</v>
      </c>
      <c r="B32" s="13">
        <f>B6+B19</f>
        <v>1266</v>
      </c>
      <c r="C32" s="13">
        <f aca="true" t="shared" si="10" ref="B32:E40">C6+C19</f>
        <v>5889</v>
      </c>
      <c r="D32" s="13">
        <f t="shared" si="10"/>
        <v>1672</v>
      </c>
      <c r="E32" s="13">
        <f t="shared" si="10"/>
        <v>8827</v>
      </c>
      <c r="G32" s="19">
        <f>B32/$E32*100</f>
        <v>14.342358672255578</v>
      </c>
      <c r="H32" s="19">
        <f>C32/$E32*100</f>
        <v>66.71575846833578</v>
      </c>
      <c r="I32" s="19">
        <f>D32/$E32*100</f>
        <v>18.941882859408633</v>
      </c>
      <c r="J32" s="15">
        <f>E32/$E32*100</f>
        <v>100</v>
      </c>
    </row>
    <row r="33" spans="1:10" ht="12.75">
      <c r="A33" s="9" t="s">
        <v>2</v>
      </c>
      <c r="B33" s="13">
        <f>B7+B20</f>
        <v>2359</v>
      </c>
      <c r="C33" s="13">
        <f t="shared" si="10"/>
        <v>10236</v>
      </c>
      <c r="D33" s="13">
        <f t="shared" si="10"/>
        <v>2920</v>
      </c>
      <c r="E33" s="13">
        <f t="shared" si="10"/>
        <v>15515</v>
      </c>
      <c r="G33" s="19">
        <f aca="true" t="shared" si="11" ref="G33:G41">B33/$E33*100</f>
        <v>15.204640670319048</v>
      </c>
      <c r="H33" s="19">
        <f aca="true" t="shared" si="12" ref="H33:H41">C33/$E33*100</f>
        <v>65.97486303577183</v>
      </c>
      <c r="I33" s="19">
        <f aca="true" t="shared" si="13" ref="I33:I41">D33/$E33*100</f>
        <v>18.82049629390912</v>
      </c>
      <c r="J33" s="15">
        <f aca="true" t="shared" si="14" ref="J33:J41">E33/$E33*100</f>
        <v>100</v>
      </c>
    </row>
    <row r="34" spans="1:10" ht="12.75">
      <c r="A34" s="9" t="s">
        <v>3</v>
      </c>
      <c r="B34" s="13">
        <f>B8+B21</f>
        <v>844</v>
      </c>
      <c r="C34" s="13">
        <f t="shared" si="10"/>
        <v>3850</v>
      </c>
      <c r="D34" s="13">
        <f t="shared" si="10"/>
        <v>1014</v>
      </c>
      <c r="E34" s="13">
        <f t="shared" si="10"/>
        <v>5708</v>
      </c>
      <c r="G34" s="19">
        <f t="shared" si="11"/>
        <v>14.786264891380519</v>
      </c>
      <c r="H34" s="19">
        <f t="shared" si="12"/>
        <v>67.44919411352488</v>
      </c>
      <c r="I34" s="19">
        <f t="shared" si="13"/>
        <v>17.764540995094606</v>
      </c>
      <c r="J34" s="15">
        <f t="shared" si="14"/>
        <v>100</v>
      </c>
    </row>
    <row r="35" spans="1:10" ht="12.75">
      <c r="A35" s="10" t="s">
        <v>4</v>
      </c>
      <c r="B35" s="13">
        <f t="shared" si="10"/>
        <v>3424</v>
      </c>
      <c r="C35" s="13">
        <f t="shared" si="10"/>
        <v>14708</v>
      </c>
      <c r="D35" s="13">
        <f t="shared" si="10"/>
        <v>3815</v>
      </c>
      <c r="E35" s="13">
        <f t="shared" si="10"/>
        <v>21947</v>
      </c>
      <c r="G35" s="19">
        <f t="shared" si="11"/>
        <v>15.601221123615986</v>
      </c>
      <c r="H35" s="19">
        <f t="shared" si="12"/>
        <v>67.01599307422427</v>
      </c>
      <c r="I35" s="19">
        <f t="shared" si="13"/>
        <v>17.38278580215975</v>
      </c>
      <c r="J35" s="15">
        <f t="shared" si="14"/>
        <v>100</v>
      </c>
    </row>
    <row r="36" spans="1:10" ht="12.75">
      <c r="A36" s="10" t="s">
        <v>5</v>
      </c>
      <c r="B36" s="13">
        <f t="shared" si="10"/>
        <v>2238</v>
      </c>
      <c r="C36" s="13">
        <f t="shared" si="10"/>
        <v>11184</v>
      </c>
      <c r="D36" s="13">
        <f t="shared" si="10"/>
        <v>3632</v>
      </c>
      <c r="E36" s="13">
        <f t="shared" si="10"/>
        <v>17054</v>
      </c>
      <c r="G36" s="19">
        <f t="shared" si="11"/>
        <v>13.123020992142607</v>
      </c>
      <c r="H36" s="19">
        <f t="shared" si="12"/>
        <v>65.57992259880379</v>
      </c>
      <c r="I36" s="19">
        <f t="shared" si="13"/>
        <v>21.297056409053596</v>
      </c>
      <c r="J36" s="15">
        <f t="shared" si="14"/>
        <v>100</v>
      </c>
    </row>
    <row r="37" spans="1:10" ht="12.75">
      <c r="A37" s="10" t="s">
        <v>6</v>
      </c>
      <c r="B37" s="13">
        <f t="shared" si="10"/>
        <v>1650</v>
      </c>
      <c r="C37" s="13">
        <f t="shared" si="10"/>
        <v>7612</v>
      </c>
      <c r="D37" s="13">
        <f t="shared" si="10"/>
        <v>2397</v>
      </c>
      <c r="E37" s="13">
        <f t="shared" si="10"/>
        <v>11659</v>
      </c>
      <c r="G37" s="19">
        <f t="shared" si="11"/>
        <v>14.152157131829487</v>
      </c>
      <c r="H37" s="19">
        <f t="shared" si="12"/>
        <v>65.28861823484003</v>
      </c>
      <c r="I37" s="19">
        <f t="shared" si="13"/>
        <v>20.559224633330476</v>
      </c>
      <c r="J37" s="15">
        <f t="shared" si="14"/>
        <v>100</v>
      </c>
    </row>
    <row r="38" spans="1:10" ht="12.75">
      <c r="A38" s="10" t="s">
        <v>7</v>
      </c>
      <c r="B38" s="13">
        <f t="shared" si="10"/>
        <v>1301</v>
      </c>
      <c r="C38" s="13">
        <f t="shared" si="10"/>
        <v>6552</v>
      </c>
      <c r="D38" s="13">
        <f t="shared" si="10"/>
        <v>2197</v>
      </c>
      <c r="E38" s="13">
        <f t="shared" si="10"/>
        <v>10050</v>
      </c>
      <c r="G38" s="19">
        <f t="shared" si="11"/>
        <v>12.945273631840795</v>
      </c>
      <c r="H38" s="19">
        <f t="shared" si="12"/>
        <v>65.19402985074628</v>
      </c>
      <c r="I38" s="19">
        <f t="shared" si="13"/>
        <v>21.860696517412936</v>
      </c>
      <c r="J38" s="15">
        <f t="shared" si="14"/>
        <v>100</v>
      </c>
    </row>
    <row r="39" spans="1:10" ht="12.75">
      <c r="A39" s="10" t="s">
        <v>8</v>
      </c>
      <c r="B39" s="13">
        <f t="shared" si="10"/>
        <v>273</v>
      </c>
      <c r="C39" s="13">
        <f t="shared" si="10"/>
        <v>1294</v>
      </c>
      <c r="D39" s="13">
        <f t="shared" si="10"/>
        <v>461</v>
      </c>
      <c r="E39" s="13">
        <f t="shared" si="10"/>
        <v>2028</v>
      </c>
      <c r="G39" s="19">
        <f t="shared" si="11"/>
        <v>13.461538461538462</v>
      </c>
      <c r="H39" s="19">
        <f t="shared" si="12"/>
        <v>63.80670611439842</v>
      </c>
      <c r="I39" s="19">
        <f t="shared" si="13"/>
        <v>22.731755424063117</v>
      </c>
      <c r="J39" s="15">
        <f t="shared" si="14"/>
        <v>100</v>
      </c>
    </row>
    <row r="40" spans="1:10" ht="12.75">
      <c r="A40" s="10" t="s">
        <v>20</v>
      </c>
      <c r="B40" s="13">
        <f t="shared" si="10"/>
        <v>4401</v>
      </c>
      <c r="C40" s="13">
        <f t="shared" si="10"/>
        <v>22148</v>
      </c>
      <c r="D40" s="13">
        <f t="shared" si="10"/>
        <v>8529</v>
      </c>
      <c r="E40" s="13">
        <f t="shared" si="10"/>
        <v>35078</v>
      </c>
      <c r="G40" s="19">
        <f>B40/$E40*100</f>
        <v>12.546325332116998</v>
      </c>
      <c r="H40" s="19">
        <f>C40/$E40*100</f>
        <v>63.139289583214556</v>
      </c>
      <c r="I40" s="19">
        <f>D40/$E40*100</f>
        <v>24.31438508466845</v>
      </c>
      <c r="J40" s="15">
        <f>E40/$E40*100</f>
        <v>100</v>
      </c>
    </row>
    <row r="41" spans="1:10" ht="12.75">
      <c r="A41" s="11" t="s">
        <v>0</v>
      </c>
      <c r="B41" s="14">
        <f>SUM(B32:B40)</f>
        <v>17756</v>
      </c>
      <c r="C41" s="14">
        <f>SUM(C32:C40)</f>
        <v>83473</v>
      </c>
      <c r="D41" s="14">
        <f>SUM(D32:D40)</f>
        <v>26637</v>
      </c>
      <c r="E41" s="14">
        <f>SUM(E32:E40)</f>
        <v>127866</v>
      </c>
      <c r="G41" s="20">
        <f t="shared" si="11"/>
        <v>13.886412337916257</v>
      </c>
      <c r="H41" s="20">
        <f t="shared" si="12"/>
        <v>65.28162294902477</v>
      </c>
      <c r="I41" s="20">
        <f t="shared" si="13"/>
        <v>20.831964713058984</v>
      </c>
      <c r="J41" s="16">
        <f t="shared" si="14"/>
        <v>100</v>
      </c>
    </row>
    <row r="43" ht="12.75">
      <c r="A43" s="3" t="s">
        <v>19</v>
      </c>
    </row>
    <row r="44" spans="1:10" ht="25.5" customHeight="1">
      <c r="A44" s="26" t="s">
        <v>23</v>
      </c>
      <c r="B44" s="27"/>
      <c r="C44" s="27"/>
      <c r="D44" s="27"/>
      <c r="E44" s="27"/>
      <c r="F44" s="27"/>
      <c r="G44" s="27"/>
      <c r="H44" s="27"/>
      <c r="I44" s="27"/>
      <c r="J44" s="27"/>
    </row>
    <row r="46" spans="1:2" ht="12.75">
      <c r="A46" s="18"/>
      <c r="B46" s="18"/>
    </row>
  </sheetData>
  <sheetProtection/>
  <mergeCells count="13">
    <mergeCell ref="A44:J44"/>
    <mergeCell ref="B17:E17"/>
    <mergeCell ref="B3:E3"/>
    <mergeCell ref="G17:J17"/>
    <mergeCell ref="B30:E30"/>
    <mergeCell ref="G30:J30"/>
    <mergeCell ref="G3:J3"/>
    <mergeCell ref="A17:A18"/>
    <mergeCell ref="A30:A31"/>
    <mergeCell ref="G4:J4"/>
    <mergeCell ref="A1:J1"/>
    <mergeCell ref="A4:A5"/>
    <mergeCell ref="B4:E4"/>
  </mergeCells>
  <printOptions horizontalCentered="1"/>
  <pageMargins left="0" right="0" top="1.062992125984252" bottom="0.5118110236220472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2011-02-14T10:22:55Z</cp:lastPrinted>
  <dcterms:created xsi:type="dcterms:W3CDTF">2009-05-07T10:20:54Z</dcterms:created>
  <dcterms:modified xsi:type="dcterms:W3CDTF">2011-11-09T11:37:44Z</dcterms:modified>
  <cp:category/>
  <cp:version/>
  <cp:contentType/>
  <cp:contentStatus/>
</cp:coreProperties>
</file>