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1" sheetId="1" r:id="rId1"/>
  </sheets>
  <definedNames>
    <definedName name="_xlnm.Print_Area" localSheetId="0">'18.1'!$A$1:$P$18</definedName>
  </definedNames>
  <calcPr fullCalcOnLoad="1"/>
</workbook>
</file>

<file path=xl/sharedStrings.xml><?xml version="1.0" encoding="utf-8"?>
<sst xmlns="http://schemas.openxmlformats.org/spreadsheetml/2006/main" count="21" uniqueCount="15">
  <si>
    <t>Banche SPA</t>
  </si>
  <si>
    <t>Banche Popolari</t>
  </si>
  <si>
    <t>Banche di credito cooperativo</t>
  </si>
  <si>
    <t>Filiali di banche estere</t>
  </si>
  <si>
    <t>Comuni serviti da banche</t>
  </si>
  <si>
    <t>Banche</t>
  </si>
  <si>
    <t>Sportelli</t>
  </si>
  <si>
    <t>Nord</t>
  </si>
  <si>
    <t>Centro</t>
  </si>
  <si>
    <t>Mezzogiorno</t>
  </si>
  <si>
    <t>ITALIA</t>
  </si>
  <si>
    <t>Valle d'Aosta/Vallée d'Aoste</t>
  </si>
  <si>
    <r>
      <t>Fonte</t>
    </r>
    <r>
      <rPr>
        <sz val="7"/>
        <rFont val="Arial"/>
        <family val="2"/>
      </rPr>
      <t>: Banca d'Italia</t>
    </r>
  </si>
  <si>
    <t>ANNI
AREE GEOGRAFICHE</t>
  </si>
  <si>
    <r>
      <t xml:space="preserve">Tavola 18.1 - Distribuzione delle banche e degli sportelli per localizzazione e gruppi istituzionali </t>
    </r>
    <r>
      <rPr>
        <i/>
        <sz val="9"/>
        <color indexed="8"/>
        <rFont val="Arial"/>
        <family val="2"/>
      </rPr>
      <t>(dati in unità)</t>
    </r>
    <r>
      <rPr>
        <b/>
        <sz val="9"/>
        <color indexed="8"/>
        <rFont val="Arial"/>
        <family val="2"/>
      </rPr>
      <t xml:space="preserve"> - Valle d'Aosta e aree geografiche - Anni 2007 - 2010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</si>
</sst>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i/>
      <sz val="7"/>
      <name val="Arial"/>
      <family val="2"/>
    </font>
    <font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41" fontId="1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41" fontId="1" fillId="0" borderId="2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workbookViewId="0" topLeftCell="A1">
      <selection activeCell="P24" sqref="P24"/>
    </sheetView>
  </sheetViews>
  <sheetFormatPr defaultColWidth="9.140625" defaultRowHeight="12.75" customHeight="1"/>
  <cols>
    <col min="1" max="1" width="21.7109375" style="2" customWidth="1"/>
    <col min="2" max="3" width="9.28125" style="2" customWidth="1"/>
    <col min="4" max="4" width="1.7109375" style="2" customWidth="1"/>
    <col min="5" max="6" width="9.28125" style="2" customWidth="1"/>
    <col min="7" max="7" width="1.7109375" style="2" customWidth="1"/>
    <col min="8" max="9" width="9.28125" style="2" customWidth="1"/>
    <col min="10" max="10" width="1.7109375" style="2" customWidth="1"/>
    <col min="11" max="12" width="9.28125" style="2" customWidth="1"/>
    <col min="13" max="13" width="1.7109375" style="2" customWidth="1"/>
    <col min="14" max="14" width="15.140625" style="2" customWidth="1"/>
    <col min="15" max="16384" width="9.140625" style="2" customWidth="1"/>
  </cols>
  <sheetData>
    <row r="1" s="10" customFormat="1" ht="12.75" customHeight="1">
      <c r="A1" s="10" t="s">
        <v>14</v>
      </c>
    </row>
    <row r="2" s="4" customFormat="1" ht="12.75" customHeight="1"/>
    <row r="3" spans="1:14" s="4" customFormat="1" ht="25.5" customHeight="1">
      <c r="A3" s="23" t="s">
        <v>13</v>
      </c>
      <c r="B3" s="25" t="s">
        <v>0</v>
      </c>
      <c r="C3" s="25"/>
      <c r="D3" s="1"/>
      <c r="E3" s="25" t="s">
        <v>1</v>
      </c>
      <c r="F3" s="25"/>
      <c r="G3" s="1"/>
      <c r="H3" s="25" t="s">
        <v>2</v>
      </c>
      <c r="I3" s="25"/>
      <c r="J3" s="1"/>
      <c r="K3" s="25" t="s">
        <v>3</v>
      </c>
      <c r="L3" s="25"/>
      <c r="M3" s="1"/>
      <c r="N3" s="26" t="s">
        <v>4</v>
      </c>
    </row>
    <row r="4" spans="1:14" s="4" customFormat="1" ht="12.75" customHeight="1">
      <c r="A4" s="24"/>
      <c r="B4" s="17" t="s">
        <v>5</v>
      </c>
      <c r="C4" s="17" t="s">
        <v>6</v>
      </c>
      <c r="D4" s="17"/>
      <c r="E4" s="17" t="s">
        <v>5</v>
      </c>
      <c r="F4" s="17" t="s">
        <v>6</v>
      </c>
      <c r="G4" s="17"/>
      <c r="H4" s="17" t="s">
        <v>5</v>
      </c>
      <c r="I4" s="17" t="s">
        <v>6</v>
      </c>
      <c r="J4" s="17"/>
      <c r="K4" s="17" t="s">
        <v>5</v>
      </c>
      <c r="L4" s="17" t="s">
        <v>6</v>
      </c>
      <c r="M4" s="3"/>
      <c r="N4" s="27"/>
    </row>
    <row r="5" spans="1:9" s="7" customFormat="1" ht="12.75" customHeight="1">
      <c r="A5" s="5"/>
      <c r="B5" s="6"/>
      <c r="C5" s="6"/>
      <c r="D5" s="6"/>
      <c r="E5" s="6"/>
      <c r="F5" s="6"/>
      <c r="G5" s="6"/>
      <c r="H5" s="6"/>
      <c r="I5" s="6"/>
    </row>
    <row r="6" spans="1:14" s="7" customFormat="1" ht="12.75" customHeight="1">
      <c r="A6" s="12">
        <v>2007</v>
      </c>
      <c r="B6" s="13">
        <v>0</v>
      </c>
      <c r="C6" s="13">
        <v>78</v>
      </c>
      <c r="E6" s="13">
        <v>0</v>
      </c>
      <c r="F6" s="13">
        <v>0</v>
      </c>
      <c r="H6" s="13">
        <v>2</v>
      </c>
      <c r="I6" s="13">
        <v>19</v>
      </c>
      <c r="K6" s="14">
        <v>0</v>
      </c>
      <c r="L6" s="14">
        <v>0</v>
      </c>
      <c r="N6" s="14">
        <v>35</v>
      </c>
    </row>
    <row r="7" spans="1:14" s="7" customFormat="1" ht="12.75" customHeight="1">
      <c r="A7" s="12">
        <v>2008</v>
      </c>
      <c r="B7" s="13">
        <v>0</v>
      </c>
      <c r="C7" s="13">
        <v>77</v>
      </c>
      <c r="D7" s="13"/>
      <c r="E7" s="13">
        <v>0</v>
      </c>
      <c r="F7" s="13">
        <v>0</v>
      </c>
      <c r="G7" s="13"/>
      <c r="H7" s="13">
        <v>1</v>
      </c>
      <c r="I7" s="13">
        <v>19</v>
      </c>
      <c r="J7" s="14"/>
      <c r="K7" s="14">
        <v>0</v>
      </c>
      <c r="L7" s="14">
        <v>0</v>
      </c>
      <c r="M7" s="14"/>
      <c r="N7" s="14">
        <v>35</v>
      </c>
    </row>
    <row r="8" spans="1:14" s="7" customFormat="1" ht="12.75" customHeight="1">
      <c r="A8" s="12">
        <v>2009</v>
      </c>
      <c r="B8" s="13">
        <v>0</v>
      </c>
      <c r="C8" s="13">
        <v>77</v>
      </c>
      <c r="E8" s="13">
        <v>0</v>
      </c>
      <c r="F8" s="13">
        <v>0</v>
      </c>
      <c r="H8" s="13">
        <v>1</v>
      </c>
      <c r="I8" s="13">
        <v>19</v>
      </c>
      <c r="K8" s="14">
        <v>0</v>
      </c>
      <c r="L8" s="14">
        <v>0</v>
      </c>
      <c r="N8" s="14">
        <v>35</v>
      </c>
    </row>
    <row r="9" spans="1:14" s="7" customFormat="1" ht="12.75" customHeight="1">
      <c r="A9" s="18"/>
      <c r="B9" s="22">
        <v>2010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s="7" customFormat="1" ht="12.75" customHeight="1">
      <c r="A10" s="12" t="s">
        <v>11</v>
      </c>
      <c r="B10" s="13">
        <v>0</v>
      </c>
      <c r="C10" s="13">
        <v>77</v>
      </c>
      <c r="E10" s="13">
        <v>0</v>
      </c>
      <c r="F10" s="13">
        <v>0</v>
      </c>
      <c r="H10" s="13">
        <v>1</v>
      </c>
      <c r="I10" s="13">
        <v>21</v>
      </c>
      <c r="K10" s="14">
        <v>0</v>
      </c>
      <c r="L10" s="14">
        <v>0</v>
      </c>
      <c r="N10" s="14">
        <v>35</v>
      </c>
    </row>
    <row r="11" spans="1:14" s="7" customFormat="1" ht="12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4"/>
      <c r="M11" s="14"/>
      <c r="N11" s="14"/>
    </row>
    <row r="12" spans="1:14" s="7" customFormat="1" ht="12.75" customHeight="1">
      <c r="A12" s="15" t="s">
        <v>10</v>
      </c>
      <c r="B12" s="19">
        <f>SUM(B13:B15)</f>
        <v>234</v>
      </c>
      <c r="C12" s="19">
        <f>SUM(C13:C15)</f>
        <v>25542</v>
      </c>
      <c r="D12" s="19"/>
      <c r="E12" s="19">
        <f>SUM(E13:E15)</f>
        <v>36</v>
      </c>
      <c r="F12" s="19">
        <f>SUM(F13:F15)</f>
        <v>3452</v>
      </c>
      <c r="G12" s="13"/>
      <c r="H12" s="19">
        <f>SUM(H13:H15)</f>
        <v>415</v>
      </c>
      <c r="I12" s="19">
        <f>SUM(I13:I15)</f>
        <v>4373</v>
      </c>
      <c r="J12" s="20"/>
      <c r="K12" s="19">
        <f>SUM(K13:K15)</f>
        <v>75</v>
      </c>
      <c r="L12" s="19">
        <f>SUM(L13:L15)</f>
        <v>296</v>
      </c>
      <c r="M12" s="14"/>
      <c r="N12" s="19">
        <f>SUM(N13:N15)</f>
        <v>5906</v>
      </c>
    </row>
    <row r="13" spans="1:14" s="7" customFormat="1" ht="12.75" customHeight="1">
      <c r="A13" s="15" t="s">
        <v>7</v>
      </c>
      <c r="B13" s="19">
        <f>21+0+5+67+9+11+7+26</f>
        <v>146</v>
      </c>
      <c r="C13" s="19">
        <f>2413+77+920+4633+335+2386+636+2646</f>
        <v>14046</v>
      </c>
      <c r="D13" s="19"/>
      <c r="E13" s="19">
        <f>5+1+5+1+4</f>
        <v>16</v>
      </c>
      <c r="F13" s="19">
        <f>89+13+1007+108+557+85+451</f>
        <v>2310</v>
      </c>
      <c r="G13" s="13"/>
      <c r="H13" s="19">
        <f>9+1+45+94+40+15+23</f>
        <v>227</v>
      </c>
      <c r="I13" s="19">
        <f>171+21+23+803+534+670+230+437</f>
        <v>2889</v>
      </c>
      <c r="J13" s="21"/>
      <c r="K13" s="19">
        <f>1+1+59+1+1+2+1</f>
        <v>66</v>
      </c>
      <c r="L13" s="19">
        <f>23+6+168+2+12+4+11</f>
        <v>226</v>
      </c>
      <c r="M13" s="19"/>
      <c r="N13" s="19">
        <f>656+35+136+1188+297+545+176+334</f>
        <v>3367</v>
      </c>
    </row>
    <row r="14" spans="1:14" s="7" customFormat="1" ht="12.75" customHeight="1">
      <c r="A14" s="15" t="s">
        <v>8</v>
      </c>
      <c r="B14" s="19">
        <f>10+19+6+27</f>
        <v>62</v>
      </c>
      <c r="C14" s="19">
        <f>974+2078+506+2141</f>
        <v>5699</v>
      </c>
      <c r="D14" s="19"/>
      <c r="E14" s="19">
        <f>3+5</f>
        <v>8</v>
      </c>
      <c r="F14" s="19">
        <f>36+130+33+301</f>
        <v>500</v>
      </c>
      <c r="G14" s="13"/>
      <c r="H14" s="19">
        <f>20+32+4+25</f>
        <v>81</v>
      </c>
      <c r="I14" s="19">
        <f>196+338+265+42</f>
        <v>841</v>
      </c>
      <c r="J14" s="21"/>
      <c r="K14" s="19">
        <f>9</f>
        <v>9</v>
      </c>
      <c r="L14" s="19">
        <f>2+61</f>
        <v>63</v>
      </c>
      <c r="M14" s="19"/>
      <c r="N14" s="19">
        <f>213+276+84+265</f>
        <v>838</v>
      </c>
    </row>
    <row r="15" spans="1:14" s="7" customFormat="1" ht="12.75" customHeight="1">
      <c r="A15" s="15" t="s">
        <v>9</v>
      </c>
      <c r="B15" s="19">
        <f>6+0+8+3+0+2+4+3</f>
        <v>26</v>
      </c>
      <c r="C15" s="19">
        <f>611+115+1356+1010+165+417+1464+659</f>
        <v>5797</v>
      </c>
      <c r="D15" s="19"/>
      <c r="E15" s="19">
        <f>1+4+3+1+3</f>
        <v>12</v>
      </c>
      <c r="F15" s="19">
        <f>8+15+147+289+46+9+128</f>
        <v>642</v>
      </c>
      <c r="G15" s="13"/>
      <c r="H15" s="19">
        <f>8+2+22+23+4+18+28+2</f>
        <v>107</v>
      </c>
      <c r="I15" s="19">
        <f>82+16+129+110+39+93+166+8</f>
        <v>643</v>
      </c>
      <c r="J15" s="21"/>
      <c r="K15" s="19">
        <f>0</f>
        <v>0</v>
      </c>
      <c r="L15" s="19">
        <f>5+1+1</f>
        <v>7</v>
      </c>
      <c r="M15" s="19"/>
      <c r="N15" s="19">
        <f>171+49+340+227+85+184+335+310</f>
        <v>1701</v>
      </c>
    </row>
    <row r="16" spans="1:14" s="5" customFormat="1" ht="12.75" customHeight="1">
      <c r="A16" s="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9" s="7" customFormat="1" ht="12.75" customHeight="1">
      <c r="A17" s="9"/>
      <c r="B17" s="6"/>
      <c r="C17" s="6"/>
      <c r="D17" s="6"/>
      <c r="E17" s="6"/>
      <c r="F17" s="6"/>
      <c r="G17" s="6"/>
      <c r="H17" s="6"/>
      <c r="I17" s="6"/>
    </row>
    <row r="18" spans="1:15" s="7" customFormat="1" ht="12.75" customHeight="1">
      <c r="A18" s="11" t="s">
        <v>12</v>
      </c>
      <c r="B18" s="6"/>
      <c r="C18" s="6"/>
      <c r="D18" s="6"/>
      <c r="E18" s="6"/>
      <c r="F18" s="6"/>
      <c r="G18" s="6"/>
      <c r="H18" s="6"/>
      <c r="I18" s="6"/>
      <c r="K18" s="6"/>
      <c r="L18" s="6"/>
      <c r="N18" s="6"/>
      <c r="O18" s="6"/>
    </row>
    <row r="21" spans="1:14" ht="12.75" customHeight="1">
      <c r="A21" s="1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3" spans="1:14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</sheetData>
  <mergeCells count="8">
    <mergeCell ref="B21:N21"/>
    <mergeCell ref="A3:A4"/>
    <mergeCell ref="K3:L3"/>
    <mergeCell ref="N3:N4"/>
    <mergeCell ref="B3:C3"/>
    <mergeCell ref="E3:F3"/>
    <mergeCell ref="H3:I3"/>
    <mergeCell ref="B9:N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2011-07-01T12:55:25Z</cp:lastPrinted>
  <dcterms:created xsi:type="dcterms:W3CDTF">2007-12-17T17:12:10Z</dcterms:created>
  <dcterms:modified xsi:type="dcterms:W3CDTF">2011-07-01T12:56:53Z</dcterms:modified>
  <cp:category/>
  <cp:version/>
  <cp:contentType/>
  <cp:contentStatus/>
</cp:coreProperties>
</file>