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<sst xmlns="http://schemas.openxmlformats.org/spreadsheetml/2006/main" count="29" uniqueCount="29">
  <si>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Piemonte</t>
  </si>
  <si>
    <t>Lombardia</t>
  </si>
  <si>
    <t>Trentino Alto Adige</t>
  </si>
  <si>
    <t>Veneto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</si>
  <si>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</si>
  <si>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</si>
  <si>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</si>
  <si>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</si>
  <si>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</si>
  <si>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</si>
  <si>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</si>
  <si>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</si>
  <si>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Calabria</t>
  </si>
  <si>
    <t>Sardegna</t>
  </si>
  <si>
    <t>Sicilia</t>
  </si>
  <si>
    <t>Basilicata</t>
  </si>
  <si>
    <t>REGIONI
AREE GEOGRAFICHE</t>
  </si>
  <si>
    <t>Numero forme vendute</t>
  </si>
  <si>
    <t>Anni</t>
  </si>
  <si>
    <t>Valle d'Aosta/Vallée d'Aoste</t>
  </si>
  <si>
    <t>Friuli-Venezia Giulia</t>
  </si>
  <si>
    <t>Emilia-Romagna</t>
  </si>
  <si>
    <t>Abruzzo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</si>
  <si>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</si>
  <si>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</si>
  <si>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</si>
  <si>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</si>
  <si>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Cooperativa Produttori Latte e Fontina Società Cooperativa a r.l.</t>
    </r>
  </si>
  <si>
    <t>Tavola 11.7 - Vendita a forme della Fontina per regione di destinazione e aree geografiche - Anni 2005 - 2010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</si>
</sst>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3.7109375" style="0" customWidth="1"/>
    <col min="3" max="3" width="0.85546875" style="0" customWidth="1"/>
    <col min="5" max="5" width="0.85546875" style="0" customWidth="1"/>
    <col min="7" max="7" width="0.85546875" style="0" customWidth="1"/>
    <col min="9" max="9" width="0.85546875" style="0" customWidth="1"/>
    <col min="11" max="11" width="0.85546875" style="0" customWidth="1"/>
    <col min="12" max="12" width="9.140625" style="16" customWidth="1"/>
  </cols>
  <sheetData>
    <row r="1" spans="1:13" ht="25.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ht="12.75" customHeight="1"/>
    <row r="3" spans="1:12" ht="12.75" customHeight="1">
      <c r="A3" s="24" t="s">
        <v>16</v>
      </c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 customHeight="1">
      <c r="A4" s="25"/>
      <c r="B4" s="2">
        <v>2005</v>
      </c>
      <c r="C4" s="2"/>
      <c r="D4" s="2">
        <v>2006</v>
      </c>
      <c r="E4" s="2"/>
      <c r="F4" s="2">
        <v>2007</v>
      </c>
      <c r="G4" s="2"/>
      <c r="H4" s="2">
        <v>2008</v>
      </c>
      <c r="I4" s="2"/>
      <c r="J4" s="2">
        <v>2009</v>
      </c>
      <c r="K4" s="2"/>
      <c r="L4" s="19">
        <v>2010</v>
      </c>
    </row>
    <row r="5" spans="1:12" ht="12.75" customHeight="1">
      <c r="A5" s="26"/>
      <c r="B5" s="27" t="s">
        <v>17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21" ht="12.75" customHeight="1">
      <c r="A6" s="4" t="s">
        <v>0</v>
      </c>
      <c r="B6" s="7">
        <f>11+54957+277</f>
        <v>55245</v>
      </c>
      <c r="C6" s="7"/>
      <c r="D6" s="7">
        <f>33+50285+220</f>
        <v>50538</v>
      </c>
      <c r="E6" s="7"/>
      <c r="F6" s="7">
        <f>42+48089+230</f>
        <v>48361</v>
      </c>
      <c r="G6" s="7"/>
      <c r="H6" s="7">
        <f>20+36302+37</f>
        <v>36359</v>
      </c>
      <c r="I6" s="7"/>
      <c r="J6" s="7">
        <f>8+33329</f>
        <v>33337</v>
      </c>
      <c r="K6" s="7"/>
      <c r="L6" s="17">
        <v>32390</v>
      </c>
      <c r="M6" s="7"/>
      <c r="N6" s="7"/>
      <c r="O6" s="7"/>
      <c r="P6" s="7"/>
      <c r="Q6" s="7"/>
      <c r="R6" s="7"/>
      <c r="S6" s="7"/>
      <c r="T6" s="7"/>
      <c r="U6" s="7"/>
    </row>
    <row r="7" spans="1:21" ht="12.75" customHeight="1">
      <c r="A7" s="9" t="s">
        <v>19</v>
      </c>
      <c r="B7" s="10">
        <v>29246</v>
      </c>
      <c r="C7" s="10"/>
      <c r="D7" s="10">
        <v>29967</v>
      </c>
      <c r="E7" s="10"/>
      <c r="F7" s="10">
        <v>29111</v>
      </c>
      <c r="G7" s="10"/>
      <c r="H7" s="10">
        <v>30124</v>
      </c>
      <c r="I7" s="10"/>
      <c r="J7" s="10">
        <v>40444</v>
      </c>
      <c r="K7" s="10"/>
      <c r="L7" s="18">
        <v>45438</v>
      </c>
      <c r="M7" s="10"/>
      <c r="N7" s="10"/>
      <c r="O7" s="10"/>
      <c r="P7" s="10"/>
      <c r="Q7" s="10"/>
      <c r="R7" s="10"/>
      <c r="S7" s="10"/>
      <c r="T7" s="10"/>
      <c r="U7" s="10"/>
    </row>
    <row r="8" spans="1:21" ht="12.75" customHeight="1">
      <c r="A8" s="4" t="s">
        <v>1</v>
      </c>
      <c r="B8" s="7">
        <f>3300+30+950+93725+133</f>
        <v>98138</v>
      </c>
      <c r="C8" s="7"/>
      <c r="D8" s="7">
        <f>858+3121+86482</f>
        <v>90461</v>
      </c>
      <c r="E8" s="7"/>
      <c r="F8" s="7">
        <f>3850+703+93791</f>
        <v>98344</v>
      </c>
      <c r="G8" s="7"/>
      <c r="H8" s="7">
        <f>4500+761+94182</f>
        <v>99443</v>
      </c>
      <c r="I8" s="7"/>
      <c r="J8" s="7">
        <f>30+89261+4888+536</f>
        <v>94715</v>
      </c>
      <c r="K8" s="7"/>
      <c r="L8" s="17">
        <v>86385</v>
      </c>
      <c r="M8" s="7"/>
      <c r="N8" s="7"/>
      <c r="O8" s="7"/>
      <c r="P8" s="7"/>
      <c r="Q8" s="7"/>
      <c r="R8" s="7"/>
      <c r="S8" s="7"/>
      <c r="T8" s="7"/>
      <c r="U8" s="7"/>
    </row>
    <row r="9" spans="1:21" ht="12.75" customHeight="1">
      <c r="A9" s="4" t="s">
        <v>2</v>
      </c>
      <c r="B9" s="7">
        <v>895</v>
      </c>
      <c r="C9" s="7"/>
      <c r="D9" s="7">
        <v>768</v>
      </c>
      <c r="E9" s="7"/>
      <c r="F9" s="7">
        <v>783</v>
      </c>
      <c r="G9" s="7"/>
      <c r="H9" s="7">
        <v>668</v>
      </c>
      <c r="I9" s="7"/>
      <c r="J9" s="7">
        <v>478</v>
      </c>
      <c r="K9" s="7"/>
      <c r="L9" s="17">
        <v>485</v>
      </c>
      <c r="M9" s="7"/>
      <c r="N9" s="7"/>
      <c r="O9" s="7"/>
      <c r="P9" s="7"/>
      <c r="Q9" s="7"/>
      <c r="R9" s="7"/>
      <c r="S9" s="7"/>
      <c r="T9" s="7"/>
      <c r="U9" s="7"/>
    </row>
    <row r="10" spans="1:21" ht="12.75" customHeight="1">
      <c r="A10" s="4" t="s">
        <v>3</v>
      </c>
      <c r="B10" s="7">
        <f>2349+160+18797+244</f>
        <v>21550</v>
      </c>
      <c r="C10" s="7"/>
      <c r="D10" s="7">
        <f>2218+199+28223+232</f>
        <v>30872</v>
      </c>
      <c r="E10" s="7"/>
      <c r="F10" s="7">
        <f>200+2667+24487+54</f>
        <v>27408</v>
      </c>
      <c r="G10" s="7"/>
      <c r="H10" s="7">
        <f>180+2882+23919+71</f>
        <v>27052</v>
      </c>
      <c r="I10" s="7"/>
      <c r="J10" s="7">
        <f>117+19619+151+1759</f>
        <v>21646</v>
      </c>
      <c r="K10" s="7"/>
      <c r="L10" s="17">
        <v>19783</v>
      </c>
      <c r="M10" s="7"/>
      <c r="N10" s="7"/>
      <c r="O10" s="7"/>
      <c r="P10" s="7"/>
      <c r="Q10" s="7"/>
      <c r="R10" s="7"/>
      <c r="S10" s="7"/>
      <c r="T10" s="7"/>
      <c r="U10" s="7"/>
    </row>
    <row r="11" spans="1:21" ht="12.75" customHeight="1">
      <c r="A11" s="4" t="s">
        <v>20</v>
      </c>
      <c r="B11" s="7">
        <v>144</v>
      </c>
      <c r="C11" s="7"/>
      <c r="D11" s="7">
        <v>132</v>
      </c>
      <c r="E11" s="7"/>
      <c r="F11" s="7">
        <v>2</v>
      </c>
      <c r="G11" s="7"/>
      <c r="H11" s="7">
        <v>1</v>
      </c>
      <c r="I11" s="7"/>
      <c r="J11" s="7">
        <v>2</v>
      </c>
      <c r="K11" s="7"/>
      <c r="L11" s="17">
        <v>0</v>
      </c>
      <c r="M11" s="7"/>
      <c r="N11" s="7"/>
      <c r="O11" s="7"/>
      <c r="P11" s="7"/>
      <c r="Q11" s="7"/>
      <c r="R11" s="7"/>
      <c r="S11" s="7"/>
      <c r="T11" s="7"/>
      <c r="U11" s="7"/>
    </row>
    <row r="12" spans="1:21" ht="12.75" customHeight="1">
      <c r="A12" s="4" t="s">
        <v>4</v>
      </c>
      <c r="B12" s="7">
        <v>12622</v>
      </c>
      <c r="C12" s="7"/>
      <c r="D12" s="7">
        <v>12010</v>
      </c>
      <c r="E12" s="7"/>
      <c r="F12" s="7">
        <v>11932</v>
      </c>
      <c r="G12" s="7"/>
      <c r="H12" s="7">
        <v>10347</v>
      </c>
      <c r="I12" s="7"/>
      <c r="J12" s="7">
        <v>9526</v>
      </c>
      <c r="K12" s="7"/>
      <c r="L12" s="17">
        <v>9247</v>
      </c>
      <c r="M12" s="7"/>
      <c r="N12" s="7"/>
      <c r="O12" s="7"/>
      <c r="P12" s="7"/>
      <c r="Q12" s="7"/>
      <c r="R12" s="7"/>
      <c r="S12" s="7"/>
      <c r="T12" s="7"/>
      <c r="U12" s="7"/>
    </row>
    <row r="13" spans="1:21" ht="12.75" customHeight="1">
      <c r="A13" s="4" t="s">
        <v>21</v>
      </c>
      <c r="B13" s="7">
        <f>19026+1398+1512+2126</f>
        <v>24062</v>
      </c>
      <c r="C13" s="7"/>
      <c r="D13" s="7">
        <f>1199+165+20361+564+2196</f>
        <v>24485</v>
      </c>
      <c r="E13" s="7"/>
      <c r="F13" s="7">
        <f>744+21253+2324+2017</f>
        <v>26338</v>
      </c>
      <c r="G13" s="7"/>
      <c r="H13" s="7">
        <f>1260+20846+1657+2180</f>
        <v>25943</v>
      </c>
      <c r="I13" s="7"/>
      <c r="J13" s="7">
        <f>644+19591+1259</f>
        <v>21494</v>
      </c>
      <c r="K13" s="7"/>
      <c r="L13" s="17">
        <v>24439</v>
      </c>
      <c r="M13" s="7"/>
      <c r="N13" s="7"/>
      <c r="O13" s="7"/>
      <c r="P13" s="7"/>
      <c r="Q13" s="7"/>
      <c r="R13" s="7"/>
      <c r="S13" s="7"/>
      <c r="T13" s="7"/>
      <c r="U13" s="7"/>
    </row>
    <row r="14" spans="1:21" ht="12.75" customHeight="1">
      <c r="A14" s="4" t="s">
        <v>5</v>
      </c>
      <c r="B14" s="7">
        <f>4096+63+98</f>
        <v>4257</v>
      </c>
      <c r="C14" s="7"/>
      <c r="D14" s="7">
        <f>4909+155+72</f>
        <v>5136</v>
      </c>
      <c r="E14" s="7"/>
      <c r="F14" s="7">
        <f>5269+120+48</f>
        <v>5437</v>
      </c>
      <c r="G14" s="7"/>
      <c r="H14" s="7">
        <f>4801+117+72</f>
        <v>4990</v>
      </c>
      <c r="I14" s="7"/>
      <c r="J14" s="7">
        <f>1539+48+4951+95</f>
        <v>6633</v>
      </c>
      <c r="K14" s="7"/>
      <c r="L14" s="17">
        <v>5128</v>
      </c>
      <c r="M14" s="13"/>
      <c r="N14" s="13"/>
      <c r="O14" s="13"/>
      <c r="P14" s="13"/>
      <c r="Q14" s="13"/>
      <c r="R14" s="13"/>
      <c r="S14" s="13"/>
      <c r="T14" s="13"/>
      <c r="U14" s="13"/>
    </row>
    <row r="15" spans="1:12" ht="12.75" customHeight="1">
      <c r="A15" s="4" t="s">
        <v>6</v>
      </c>
      <c r="B15" s="7">
        <v>674</v>
      </c>
      <c r="C15" s="7"/>
      <c r="D15" s="7">
        <v>725</v>
      </c>
      <c r="E15" s="7"/>
      <c r="F15" s="7">
        <v>900</v>
      </c>
      <c r="G15" s="7"/>
      <c r="H15" s="7">
        <v>892</v>
      </c>
      <c r="I15" s="7"/>
      <c r="J15" s="7">
        <v>864</v>
      </c>
      <c r="K15" s="7"/>
      <c r="L15" s="17">
        <v>777</v>
      </c>
    </row>
    <row r="16" spans="1:21" ht="12.75" customHeight="1">
      <c r="A16" s="4" t="s">
        <v>7</v>
      </c>
      <c r="B16" s="7">
        <v>151</v>
      </c>
      <c r="C16" s="7"/>
      <c r="D16" s="7">
        <v>119</v>
      </c>
      <c r="E16" s="7"/>
      <c r="F16" s="7">
        <v>71</v>
      </c>
      <c r="G16" s="7"/>
      <c r="H16" s="7">
        <v>71</v>
      </c>
      <c r="I16" s="7"/>
      <c r="J16" s="7">
        <v>84</v>
      </c>
      <c r="K16" s="7"/>
      <c r="L16" s="17">
        <v>85</v>
      </c>
      <c r="M16" s="7"/>
      <c r="N16" s="7"/>
      <c r="O16" s="7"/>
      <c r="P16" s="7"/>
      <c r="Q16" s="7"/>
      <c r="R16" s="7"/>
      <c r="S16" s="7"/>
      <c r="T16" s="7"/>
      <c r="U16" s="7"/>
    </row>
    <row r="17" spans="1:21" ht="12.75" customHeight="1">
      <c r="A17" s="4" t="s">
        <v>8</v>
      </c>
      <c r="B17" s="7">
        <f>3131+1745</f>
        <v>4876</v>
      </c>
      <c r="C17" s="7"/>
      <c r="D17" s="7">
        <v>3207</v>
      </c>
      <c r="E17" s="7"/>
      <c r="F17" s="7">
        <v>2802</v>
      </c>
      <c r="G17" s="7"/>
      <c r="H17" s="7">
        <f>365+2802</f>
        <v>3167</v>
      </c>
      <c r="I17" s="7"/>
      <c r="J17" s="7">
        <f>137+2490</f>
        <v>2627</v>
      </c>
      <c r="K17" s="7"/>
      <c r="L17" s="17">
        <v>2477</v>
      </c>
      <c r="M17" s="7"/>
      <c r="N17" s="7"/>
      <c r="O17" s="7"/>
      <c r="P17" s="7"/>
      <c r="Q17" s="7"/>
      <c r="R17" s="7"/>
      <c r="S17" s="7"/>
      <c r="T17" s="7"/>
      <c r="U17" s="7"/>
    </row>
    <row r="18" spans="1:21" ht="12.75" customHeight="1">
      <c r="A18" s="4" t="s">
        <v>22</v>
      </c>
      <c r="B18" s="7">
        <v>532</v>
      </c>
      <c r="C18" s="7"/>
      <c r="D18" s="7">
        <v>523</v>
      </c>
      <c r="E18" s="7"/>
      <c r="F18" s="7">
        <v>475</v>
      </c>
      <c r="G18" s="7"/>
      <c r="H18" s="7">
        <v>452</v>
      </c>
      <c r="I18" s="7"/>
      <c r="J18" s="7">
        <v>468</v>
      </c>
      <c r="K18" s="7"/>
      <c r="L18" s="17">
        <v>492</v>
      </c>
      <c r="M18" s="7"/>
      <c r="N18" s="7"/>
      <c r="O18" s="7"/>
      <c r="P18" s="7"/>
      <c r="Q18" s="7"/>
      <c r="R18" s="7"/>
      <c r="S18" s="7"/>
      <c r="T18" s="7"/>
      <c r="U18" s="7"/>
    </row>
    <row r="19" spans="1:21" ht="12.75" customHeight="1">
      <c r="A19" s="4" t="s">
        <v>9</v>
      </c>
      <c r="B19" s="7">
        <v>317</v>
      </c>
      <c r="C19" s="7"/>
      <c r="D19" s="7">
        <v>209</v>
      </c>
      <c r="E19" s="7"/>
      <c r="F19" s="7">
        <v>651</v>
      </c>
      <c r="G19" s="7"/>
      <c r="H19" s="7">
        <v>0</v>
      </c>
      <c r="I19" s="7"/>
      <c r="J19" s="7">
        <v>2</v>
      </c>
      <c r="K19" s="7"/>
      <c r="L19" s="17">
        <v>0</v>
      </c>
      <c r="M19" s="7"/>
      <c r="N19" s="7"/>
      <c r="O19" s="7"/>
      <c r="P19" s="7"/>
      <c r="Q19" s="7"/>
      <c r="R19" s="7"/>
      <c r="S19" s="7"/>
      <c r="T19" s="7"/>
      <c r="U19" s="7"/>
    </row>
    <row r="20" spans="1:21" ht="12.75" customHeight="1">
      <c r="A20" s="4" t="s">
        <v>10</v>
      </c>
      <c r="B20" s="7">
        <v>36</v>
      </c>
      <c r="C20" s="7"/>
      <c r="D20" s="7">
        <f>29+5</f>
        <v>34</v>
      </c>
      <c r="E20" s="7"/>
      <c r="F20" s="7">
        <f>53+8</f>
        <v>61</v>
      </c>
      <c r="G20" s="7"/>
      <c r="H20" s="7">
        <f>30+4</f>
        <v>34</v>
      </c>
      <c r="I20" s="7"/>
      <c r="J20" s="7">
        <f>25+8</f>
        <v>33</v>
      </c>
      <c r="K20" s="7"/>
      <c r="L20" s="17">
        <v>25</v>
      </c>
      <c r="M20" s="13"/>
      <c r="N20" s="13"/>
      <c r="O20" s="13"/>
      <c r="P20" s="13"/>
      <c r="Q20" s="13"/>
      <c r="R20" s="13"/>
      <c r="S20" s="13"/>
      <c r="T20" s="13"/>
      <c r="U20" s="13"/>
    </row>
    <row r="21" spans="1:12" ht="12.75" customHeight="1">
      <c r="A21" s="4" t="s">
        <v>11</v>
      </c>
      <c r="B21" s="7">
        <f>143+17</f>
        <v>160</v>
      </c>
      <c r="C21" s="7"/>
      <c r="D21" s="7">
        <f>127+48</f>
        <v>175</v>
      </c>
      <c r="E21" s="7"/>
      <c r="F21" s="7">
        <v>144</v>
      </c>
      <c r="G21" s="7"/>
      <c r="H21" s="7">
        <v>158</v>
      </c>
      <c r="I21" s="7"/>
      <c r="J21" s="7">
        <v>163</v>
      </c>
      <c r="K21" s="7"/>
      <c r="L21" s="17">
        <v>136</v>
      </c>
    </row>
    <row r="22" spans="1:12" ht="12.75" customHeight="1">
      <c r="A22" s="4" t="s">
        <v>15</v>
      </c>
      <c r="B22" s="7">
        <v>0</v>
      </c>
      <c r="C22" s="7"/>
      <c r="D22" s="7">
        <v>6</v>
      </c>
      <c r="E22" s="7"/>
      <c r="F22" s="7">
        <v>0</v>
      </c>
      <c r="G22" s="7"/>
      <c r="H22" s="7">
        <v>0</v>
      </c>
      <c r="I22" s="7"/>
      <c r="J22" s="7">
        <v>0</v>
      </c>
      <c r="K22" s="7"/>
      <c r="L22" s="17">
        <v>6</v>
      </c>
    </row>
    <row r="23" spans="1:22" ht="12.75" customHeight="1">
      <c r="A23" s="4" t="s">
        <v>12</v>
      </c>
      <c r="B23" s="7">
        <v>37</v>
      </c>
      <c r="C23" s="7"/>
      <c r="D23" s="7">
        <v>27</v>
      </c>
      <c r="E23" s="7"/>
      <c r="F23" s="7">
        <v>14</v>
      </c>
      <c r="G23" s="7"/>
      <c r="H23" s="7">
        <v>8</v>
      </c>
      <c r="I23" s="7"/>
      <c r="J23" s="7">
        <v>15</v>
      </c>
      <c r="K23" s="7"/>
      <c r="L23" s="17">
        <v>20</v>
      </c>
      <c r="M23" s="7"/>
      <c r="N23" s="7"/>
      <c r="O23" s="7"/>
      <c r="P23" s="7"/>
      <c r="Q23" s="7"/>
      <c r="R23" s="7"/>
      <c r="S23" s="7"/>
      <c r="T23" s="7"/>
      <c r="U23" s="7"/>
      <c r="V23" s="5"/>
    </row>
    <row r="24" spans="1:21" ht="12.75" customHeight="1">
      <c r="A24" s="4" t="s">
        <v>14</v>
      </c>
      <c r="B24" s="7">
        <v>3</v>
      </c>
      <c r="C24" s="7"/>
      <c r="D24" s="7">
        <v>0</v>
      </c>
      <c r="E24" s="7"/>
      <c r="F24" s="7">
        <v>3</v>
      </c>
      <c r="G24" s="7"/>
      <c r="H24" s="7">
        <v>10</v>
      </c>
      <c r="I24" s="7"/>
      <c r="J24" s="7">
        <v>4</v>
      </c>
      <c r="K24" s="7"/>
      <c r="L24" s="17">
        <v>8</v>
      </c>
      <c r="M24" s="7"/>
      <c r="N24" s="7"/>
      <c r="O24" s="7"/>
      <c r="P24" s="7"/>
      <c r="Q24" s="7"/>
      <c r="R24" s="7"/>
      <c r="S24" s="7"/>
      <c r="T24" s="7"/>
      <c r="U24" s="7"/>
    </row>
    <row r="25" spans="1:21" ht="12.75" customHeight="1">
      <c r="A25" s="4" t="s">
        <v>13</v>
      </c>
      <c r="B25" s="7">
        <v>0</v>
      </c>
      <c r="C25" s="7"/>
      <c r="D25" s="7">
        <v>142</v>
      </c>
      <c r="E25" s="7"/>
      <c r="F25" s="7">
        <v>361</v>
      </c>
      <c r="G25" s="7"/>
      <c r="H25" s="7">
        <v>363</v>
      </c>
      <c r="I25" s="7"/>
      <c r="J25" s="7">
        <v>157</v>
      </c>
      <c r="K25" s="7"/>
      <c r="L25" s="17">
        <v>155</v>
      </c>
      <c r="M25" s="7"/>
      <c r="N25" s="7"/>
      <c r="O25" s="7"/>
      <c r="P25" s="7"/>
      <c r="Q25" s="7"/>
      <c r="R25" s="7"/>
      <c r="S25" s="7"/>
      <c r="T25" s="7"/>
      <c r="U25" s="7"/>
    </row>
    <row r="26" spans="1:21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M26" s="7"/>
      <c r="N26" s="7"/>
      <c r="O26" s="7"/>
      <c r="P26" s="7"/>
      <c r="Q26" s="7"/>
      <c r="R26" s="7"/>
      <c r="S26" s="7"/>
      <c r="T26" s="7"/>
      <c r="U26" s="7"/>
    </row>
    <row r="27" spans="1:21" ht="12.75" customHeight="1">
      <c r="A27" s="6" t="s">
        <v>23</v>
      </c>
      <c r="B27" s="8">
        <v>252945</v>
      </c>
      <c r="C27" s="8">
        <v>0</v>
      </c>
      <c r="D27" s="8">
        <v>249536</v>
      </c>
      <c r="E27" s="8">
        <v>0</v>
      </c>
      <c r="F27" s="8">
        <v>253198</v>
      </c>
      <c r="G27" s="8">
        <v>0</v>
      </c>
      <c r="H27" s="8">
        <v>240082</v>
      </c>
      <c r="I27" s="8">
        <v>0</v>
      </c>
      <c r="J27" s="8">
        <v>232692</v>
      </c>
      <c r="K27" s="8"/>
      <c r="L27" s="21">
        <v>227476</v>
      </c>
      <c r="M27" s="7"/>
      <c r="N27" s="7"/>
      <c r="O27" s="7"/>
      <c r="P27" s="7"/>
      <c r="Q27" s="7"/>
      <c r="R27" s="7"/>
      <c r="S27" s="7"/>
      <c r="T27" s="7"/>
      <c r="U27" s="7"/>
    </row>
    <row r="28" spans="1:21" ht="12.75" customHeight="1">
      <c r="A28" s="6" t="s">
        <v>24</v>
      </c>
      <c r="B28" s="14">
        <v>241902</v>
      </c>
      <c r="C28" s="14"/>
      <c r="D28" s="14">
        <v>239233</v>
      </c>
      <c r="E28" s="14"/>
      <c r="F28" s="14">
        <v>242279</v>
      </c>
      <c r="G28" s="14"/>
      <c r="H28" s="14">
        <v>229937</v>
      </c>
      <c r="I28" s="14"/>
      <c r="J28" s="14">
        <v>221642</v>
      </c>
      <c r="K28" s="14"/>
      <c r="L28" s="21">
        <v>218167</v>
      </c>
      <c r="M28" s="7"/>
      <c r="N28" s="7"/>
      <c r="O28" s="7"/>
      <c r="P28" s="7"/>
      <c r="Q28" s="7"/>
      <c r="R28" s="7"/>
      <c r="S28" s="7"/>
      <c r="T28" s="7"/>
      <c r="U28" s="7"/>
    </row>
    <row r="29" spans="1:21" ht="12.75" customHeight="1">
      <c r="A29" s="11" t="s">
        <v>25</v>
      </c>
      <c r="B29" s="14">
        <v>9958</v>
      </c>
      <c r="C29" s="14"/>
      <c r="D29" s="14">
        <v>9187</v>
      </c>
      <c r="E29" s="14"/>
      <c r="F29" s="14">
        <v>9210</v>
      </c>
      <c r="G29" s="14"/>
      <c r="H29" s="14">
        <v>9120</v>
      </c>
      <c r="I29" s="14"/>
      <c r="J29" s="14">
        <v>10208</v>
      </c>
      <c r="K29" s="14"/>
      <c r="L29" s="21">
        <v>8467</v>
      </c>
      <c r="M29" s="7"/>
      <c r="N29" s="7"/>
      <c r="O29" s="7"/>
      <c r="P29" s="7"/>
      <c r="Q29" s="7"/>
      <c r="R29" s="7"/>
      <c r="S29" s="7"/>
      <c r="T29" s="7"/>
      <c r="U29" s="7"/>
    </row>
    <row r="30" spans="1:21" ht="12.75" customHeight="1">
      <c r="A30" s="11" t="s">
        <v>26</v>
      </c>
      <c r="B30" s="14">
        <v>1085</v>
      </c>
      <c r="C30" s="14"/>
      <c r="D30" s="14">
        <v>1116</v>
      </c>
      <c r="E30" s="14"/>
      <c r="F30" s="14">
        <v>1709</v>
      </c>
      <c r="G30" s="14"/>
      <c r="H30" s="14">
        <v>1025</v>
      </c>
      <c r="I30" s="14"/>
      <c r="J30" s="14">
        <v>842</v>
      </c>
      <c r="K30" s="14"/>
      <c r="L30" s="21">
        <v>842</v>
      </c>
      <c r="M30" s="7"/>
      <c r="N30" s="7"/>
      <c r="O30" s="7"/>
      <c r="P30" s="7"/>
      <c r="Q30" s="7"/>
      <c r="R30" s="7"/>
      <c r="S30" s="7"/>
      <c r="T30" s="7"/>
      <c r="U30" s="7"/>
    </row>
    <row r="31" spans="1:21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20"/>
      <c r="M31" s="13"/>
      <c r="N31" s="13"/>
      <c r="O31" s="13"/>
      <c r="P31" s="13"/>
      <c r="Q31" s="13"/>
      <c r="R31" s="13"/>
      <c r="S31" s="13"/>
      <c r="T31" s="13"/>
      <c r="U31" s="13"/>
    </row>
    <row r="32" ht="12.75" customHeight="1"/>
    <row r="33" spans="1:11" ht="12.75" customHeight="1">
      <c r="A33" s="22" t="s">
        <v>27</v>
      </c>
      <c r="B33" s="23"/>
      <c r="C33" s="23"/>
      <c r="D33" s="23"/>
      <c r="E33" s="23"/>
      <c r="F33" s="23"/>
      <c r="G33" s="23"/>
      <c r="H33" s="23"/>
      <c r="I33" s="23"/>
      <c r="J33" s="23"/>
      <c r="K33" s="15"/>
    </row>
    <row r="34" spans="2:11" ht="12.7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6" spans="2:11" ht="12.75"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5">
    <mergeCell ref="A1:L1"/>
    <mergeCell ref="A33:J33"/>
    <mergeCell ref="A3:A5"/>
    <mergeCell ref="B3:L3"/>
    <mergeCell ref="B5:L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Administrator</cp:lastModifiedBy>
  <cp:lastPrinted>2011-05-02T13:52:17Z</cp:lastPrinted>
  <dcterms:created xsi:type="dcterms:W3CDTF">2010-05-12T13:25:12Z</dcterms:created>
  <dcterms:modified xsi:type="dcterms:W3CDTF">2011-12-14T15:41:12Z</dcterms:modified>
  <cp:category/>
  <cp:version/>
  <cp:contentType/>
  <cp:contentStatus/>
</cp:coreProperties>
</file>