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3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<sst xmlns="http://schemas.openxmlformats.org/spreadsheetml/2006/main" count="33" uniqueCount="23">
  <si>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Mezzogiorno e aree depresse</t>
  </si>
  <si>
    <t>Industria</t>
  </si>
  <si>
    <t>Oltre il breve termine</t>
  </si>
  <si>
    <t>Breve termine</t>
  </si>
  <si>
    <t>Totale</t>
  </si>
  <si>
    <t>Commercio, attività finanziarie e assicurative, trasporti e comunicazioni</t>
  </si>
  <si>
    <t>Agricoltura, foreste e pesca</t>
  </si>
  <si>
    <t>Edilizia e abitazioni</t>
  </si>
  <si>
    <t>Artigianato</t>
  </si>
  <si>
    <t>Calamità naturali</t>
  </si>
  <si>
    <t>di cui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</si>
  <si>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</si>
  <si>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</si>
  <si>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</si>
  <si>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</si>
  <si>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</si>
  <si>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</si>
  <si>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ANNI
AREE GEOGRAFICHE</t>
  </si>
  <si>
    <t>Medie e piccole imprese</t>
  </si>
  <si>
    <t>Altro</t>
  </si>
  <si>
    <t>n.d.</t>
  </si>
  <si>
    <t>..</t>
  </si>
  <si>
    <r>
      <t xml:space="preserve">Tavola 18.3 - Finanziamenti agevolati per durata, destinazione geografica e categoria di leggi di incentivazione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 Anni 2007 - 2009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</si>
</sst>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1" fontId="1" fillId="0" borderId="1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1" fontId="1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41" fontId="7" fillId="0" borderId="0" xfId="0" applyNumberFormat="1" applyFont="1" applyFill="1" applyAlignment="1">
      <alignment horizontal="left" vertical="center" wrapText="1"/>
    </xf>
    <xf numFmtId="41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 wrapText="1"/>
    </xf>
    <xf numFmtId="41" fontId="2" fillId="0" borderId="0" xfId="0" applyNumberFormat="1" applyFont="1" applyFill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lef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41" fontId="8" fillId="0" borderId="0" xfId="0" applyNumberFormat="1" applyFont="1" applyFill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O25" sqref="O25"/>
    </sheetView>
  </sheetViews>
  <sheetFormatPr defaultColWidth="9.140625" defaultRowHeight="9.75" customHeight="1"/>
  <cols>
    <col min="1" max="1" width="20.7109375" style="1" customWidth="1"/>
    <col min="2" max="2" width="9.7109375" style="1" customWidth="1"/>
    <col min="3" max="3" width="2.57421875" style="1" customWidth="1"/>
    <col min="4" max="4" width="7.8515625" style="1" customWidth="1"/>
    <col min="5" max="5" width="6.7109375" style="1" customWidth="1"/>
    <col min="6" max="6" width="2.57421875" style="1" customWidth="1"/>
    <col min="7" max="7" width="19.421875" style="1" customWidth="1"/>
    <col min="8" max="10" width="8.7109375" style="1" customWidth="1"/>
    <col min="11" max="11" width="7.00390625" style="1" customWidth="1"/>
    <col min="12" max="12" width="5.7109375" style="1" customWidth="1"/>
    <col min="13" max="13" width="2.57421875" style="1" customWidth="1"/>
    <col min="14" max="14" width="6.00390625" style="1" customWidth="1"/>
    <col min="15" max="15" width="11.421875" style="1" customWidth="1"/>
    <col min="16" max="16" width="2.57421875" style="1" customWidth="1"/>
    <col min="17" max="17" width="9.8515625" style="1" customWidth="1"/>
    <col min="18" max="16384" width="9.140625" style="1" customWidth="1"/>
  </cols>
  <sheetData>
    <row r="1" spans="1:21" s="7" customFormat="1" ht="12.7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  <c r="T1" s="36"/>
      <c r="U1" s="36"/>
    </row>
    <row r="2" ht="12.75" customHeight="1"/>
    <row r="3" spans="1:17" s="2" customFormat="1" ht="12.75" customHeight="1">
      <c r="A3" s="30" t="s">
        <v>17</v>
      </c>
      <c r="B3" s="34" t="s">
        <v>0</v>
      </c>
      <c r="C3" s="17"/>
      <c r="D3" s="33" t="s">
        <v>1</v>
      </c>
      <c r="E3" s="33"/>
      <c r="F3" s="17"/>
      <c r="G3" s="33" t="s">
        <v>2</v>
      </c>
      <c r="H3" s="33"/>
      <c r="I3" s="33"/>
      <c r="J3" s="33"/>
      <c r="K3" s="33"/>
      <c r="L3" s="33"/>
      <c r="M3" s="17"/>
      <c r="N3" s="33" t="s">
        <v>3</v>
      </c>
      <c r="O3" s="33"/>
      <c r="P3" s="17"/>
      <c r="Q3" s="34" t="s">
        <v>4</v>
      </c>
    </row>
    <row r="4" spans="1:17" s="2" customFormat="1" ht="12.75" customHeight="1">
      <c r="A4" s="31"/>
      <c r="B4" s="28"/>
      <c r="C4" s="18"/>
      <c r="D4" s="28" t="s">
        <v>18</v>
      </c>
      <c r="E4" s="28" t="s">
        <v>19</v>
      </c>
      <c r="F4" s="18"/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19</v>
      </c>
      <c r="M4" s="18"/>
      <c r="N4" s="28" t="s">
        <v>4</v>
      </c>
      <c r="O4" s="19" t="s">
        <v>10</v>
      </c>
      <c r="P4" s="18"/>
      <c r="Q4" s="28"/>
    </row>
    <row r="5" spans="1:17" s="2" customFormat="1" ht="38.25" customHeight="1">
      <c r="A5" s="32"/>
      <c r="B5" s="29"/>
      <c r="C5" s="20"/>
      <c r="D5" s="29"/>
      <c r="E5" s="29"/>
      <c r="F5" s="20"/>
      <c r="G5" s="29"/>
      <c r="H5" s="29"/>
      <c r="I5" s="29"/>
      <c r="J5" s="29"/>
      <c r="K5" s="29"/>
      <c r="L5" s="29"/>
      <c r="M5" s="20"/>
      <c r="N5" s="29"/>
      <c r="O5" s="21" t="s">
        <v>6</v>
      </c>
      <c r="P5" s="20"/>
      <c r="Q5" s="29"/>
    </row>
    <row r="6" spans="1:17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 customHeight="1">
      <c r="A7" s="9">
        <v>2007</v>
      </c>
      <c r="B7" s="22" t="s">
        <v>20</v>
      </c>
      <c r="D7" s="22" t="s">
        <v>20</v>
      </c>
      <c r="E7" s="22">
        <v>1</v>
      </c>
      <c r="G7" s="22">
        <v>1</v>
      </c>
      <c r="H7" s="22">
        <v>2</v>
      </c>
      <c r="I7" s="22">
        <v>6</v>
      </c>
      <c r="J7" s="22">
        <v>2</v>
      </c>
      <c r="K7" s="22">
        <v>0</v>
      </c>
      <c r="L7" s="22">
        <v>33</v>
      </c>
      <c r="N7" s="22" t="s">
        <v>20</v>
      </c>
      <c r="O7" s="22" t="s">
        <v>20</v>
      </c>
      <c r="P7" s="10"/>
      <c r="Q7" s="22">
        <f>SUM(B7:N7)</f>
        <v>45</v>
      </c>
    </row>
    <row r="8" spans="1:17" ht="12.75" customHeight="1">
      <c r="A8" s="9">
        <v>2008</v>
      </c>
      <c r="B8" s="22" t="s">
        <v>21</v>
      </c>
      <c r="C8" s="10"/>
      <c r="D8" s="22" t="s">
        <v>21</v>
      </c>
      <c r="E8" s="22">
        <v>2</v>
      </c>
      <c r="F8" s="10"/>
      <c r="G8" s="22">
        <v>1</v>
      </c>
      <c r="H8" s="22">
        <v>2</v>
      </c>
      <c r="I8" s="22">
        <v>5</v>
      </c>
      <c r="J8" s="22">
        <v>3</v>
      </c>
      <c r="K8" s="22">
        <v>0</v>
      </c>
      <c r="L8" s="22">
        <v>25</v>
      </c>
      <c r="M8" s="10"/>
      <c r="N8" s="22" t="s">
        <v>21</v>
      </c>
      <c r="O8" s="23">
        <v>0</v>
      </c>
      <c r="P8" s="10"/>
      <c r="Q8" s="22">
        <f>SUM(B8:N8)</f>
        <v>38</v>
      </c>
    </row>
    <row r="9" spans="1:17" ht="12.75" customHeight="1">
      <c r="A9" s="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.75" customHeight="1">
      <c r="A10" s="16"/>
      <c r="B10" s="39">
        <v>2009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 customHeight="1">
      <c r="A11" s="9" t="s">
        <v>16</v>
      </c>
      <c r="B11" s="22">
        <v>0</v>
      </c>
      <c r="D11" s="22" t="s">
        <v>21</v>
      </c>
      <c r="E11" s="22">
        <v>5</v>
      </c>
      <c r="G11" s="22">
        <v>1</v>
      </c>
      <c r="H11" s="22">
        <v>1</v>
      </c>
      <c r="I11" s="22">
        <v>20</v>
      </c>
      <c r="J11" s="22">
        <v>3</v>
      </c>
      <c r="K11" s="22">
        <v>0</v>
      </c>
      <c r="L11" s="22">
        <v>6</v>
      </c>
      <c r="N11" s="22" t="s">
        <v>21</v>
      </c>
      <c r="O11" s="22">
        <v>0</v>
      </c>
      <c r="Q11" s="22">
        <f>SUM(B11:N11)</f>
        <v>36</v>
      </c>
    </row>
    <row r="12" spans="1:17" ht="12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4"/>
      <c r="P12" s="10"/>
      <c r="Q12" s="10"/>
    </row>
    <row r="13" spans="1:17" ht="12.75" customHeight="1">
      <c r="A13" s="11" t="s">
        <v>14</v>
      </c>
      <c r="B13" s="25">
        <f>SUM(B14:B16)</f>
        <v>159</v>
      </c>
      <c r="C13" s="10"/>
      <c r="D13" s="25">
        <f>SUM(D14:D16)</f>
        <v>1781</v>
      </c>
      <c r="E13" s="25">
        <f>SUM(E14:E16)</f>
        <v>788</v>
      </c>
      <c r="F13" s="25"/>
      <c r="G13" s="25">
        <f>SUM(G14:G16)</f>
        <v>809</v>
      </c>
      <c r="H13" s="25">
        <f aca="true" t="shared" si="0" ref="H13:O13">SUM(H14:H16)</f>
        <v>599</v>
      </c>
      <c r="I13" s="25">
        <f t="shared" si="0"/>
        <v>4420</v>
      </c>
      <c r="J13" s="25">
        <f t="shared" si="0"/>
        <v>2543</v>
      </c>
      <c r="K13" s="25">
        <f t="shared" si="0"/>
        <v>145</v>
      </c>
      <c r="L13" s="25">
        <f t="shared" si="0"/>
        <v>6047</v>
      </c>
      <c r="M13" s="26"/>
      <c r="N13" s="25">
        <f t="shared" si="0"/>
        <v>162</v>
      </c>
      <c r="O13" s="27">
        <f t="shared" si="0"/>
        <v>85</v>
      </c>
      <c r="P13" s="10"/>
      <c r="Q13" s="24">
        <f>SUM(B13:N13)</f>
        <v>17453</v>
      </c>
    </row>
    <row r="14" spans="1:18" ht="12.75" customHeight="1">
      <c r="A14" s="11" t="s">
        <v>11</v>
      </c>
      <c r="B14" s="24">
        <f>28+0+5+3+0+10+0+7</f>
        <v>53</v>
      </c>
      <c r="C14" s="10"/>
      <c r="D14" s="24">
        <f>160+0+26+437+51+285+77+221</f>
        <v>1257</v>
      </c>
      <c r="E14" s="24">
        <f>38+5+5+155+62+81+57+123</f>
        <v>526</v>
      </c>
      <c r="F14" s="25"/>
      <c r="G14" s="24">
        <f>36+1+51+36+108+115+119+107</f>
        <v>573</v>
      </c>
      <c r="H14" s="24">
        <f>82+1+1+49+51+25+62+43</f>
        <v>314</v>
      </c>
      <c r="I14" s="24">
        <f>103+20+122+197+397+107+160+155</f>
        <v>1261</v>
      </c>
      <c r="J14" s="24">
        <f>449+3+120+304+55+274+63+135</f>
        <v>1403</v>
      </c>
      <c r="K14" s="24">
        <f>64+0+0+5+0+3+1+28</f>
        <v>101</v>
      </c>
      <c r="L14" s="24">
        <f>459+6+100+726+603+299+203+403</f>
        <v>2799</v>
      </c>
      <c r="M14" s="26"/>
      <c r="N14" s="24">
        <f>28+0+0+6+4+25+0+6</f>
        <v>69</v>
      </c>
      <c r="O14" s="40">
        <f>13+0+0+0+0+1+0+1</f>
        <v>15</v>
      </c>
      <c r="P14" s="10"/>
      <c r="Q14" s="24">
        <f>SUM(B14:N14)</f>
        <v>8356</v>
      </c>
      <c r="R14" s="13"/>
    </row>
    <row r="15" spans="1:18" ht="12.75" customHeight="1">
      <c r="A15" s="11" t="s">
        <v>12</v>
      </c>
      <c r="B15" s="24">
        <f>6+4+1+10</f>
        <v>21</v>
      </c>
      <c r="C15" s="10"/>
      <c r="D15" s="24">
        <f>188+27+26+85</f>
        <v>326</v>
      </c>
      <c r="E15" s="24">
        <f>46+41+18+49</f>
        <v>154</v>
      </c>
      <c r="F15" s="25"/>
      <c r="G15" s="24">
        <f>27+5+19+22</f>
        <v>73</v>
      </c>
      <c r="H15" s="24">
        <f>29+46+9+20</f>
        <v>104</v>
      </c>
      <c r="I15" s="24">
        <f>47+94+43+353</f>
        <v>537</v>
      </c>
      <c r="J15" s="24">
        <f>450+43+17+27</f>
        <v>537</v>
      </c>
      <c r="K15" s="24">
        <f>3+6+1+1</f>
        <v>11</v>
      </c>
      <c r="L15" s="24">
        <f>102+243+83+495</f>
        <v>923</v>
      </c>
      <c r="M15" s="26"/>
      <c r="N15" s="24">
        <f>1+1+0+19</f>
        <v>21</v>
      </c>
      <c r="O15" s="40">
        <f>0+0+0+14</f>
        <v>14</v>
      </c>
      <c r="P15" s="10"/>
      <c r="Q15" s="24">
        <f>SUM(B15:N15)</f>
        <v>2707</v>
      </c>
      <c r="R15" s="13"/>
    </row>
    <row r="16" spans="1:18" ht="12.75" customHeight="1">
      <c r="A16" s="11" t="s">
        <v>13</v>
      </c>
      <c r="B16" s="24">
        <f>5+2+7+28+7+4+21+11</f>
        <v>85</v>
      </c>
      <c r="C16" s="10"/>
      <c r="D16" s="24">
        <f>27+9+39+23+5+26+50+19</f>
        <v>198</v>
      </c>
      <c r="E16" s="24">
        <f>8+1+32+28+2+16+18+3</f>
        <v>108</v>
      </c>
      <c r="F16" s="25"/>
      <c r="G16" s="24">
        <f>34+1+3+2+0+2+54+67</f>
        <v>163</v>
      </c>
      <c r="H16" s="24">
        <f>9+3+33+30+2+14+55+35</f>
        <v>181</v>
      </c>
      <c r="I16" s="24">
        <f>21+3+73+10+8+40+1035+1432</f>
        <v>2622</v>
      </c>
      <c r="J16" s="24">
        <f>91+19+60+192+16+78+41+106</f>
        <v>603</v>
      </c>
      <c r="K16" s="24">
        <f>4+0+2+8+0+0+19+0</f>
        <v>33</v>
      </c>
      <c r="L16" s="24">
        <f>148+50+143+170+43+146+1348+277</f>
        <v>2325</v>
      </c>
      <c r="M16" s="26"/>
      <c r="N16" s="24">
        <f>50+0+5+9+0+0+3+5</f>
        <v>72</v>
      </c>
      <c r="O16" s="40">
        <f>43+0+2+4+0+0+2+5</f>
        <v>56</v>
      </c>
      <c r="P16" s="10"/>
      <c r="Q16" s="24">
        <f>SUM(B16:N16)</f>
        <v>6390</v>
      </c>
      <c r="R16" s="13"/>
    </row>
    <row r="17" spans="1:17" ht="12.75" customHeight="1">
      <c r="A17" s="3"/>
      <c r="B17" s="4"/>
      <c r="C17" s="4"/>
      <c r="D17" s="4"/>
      <c r="E17" s="4"/>
      <c r="F17" s="4"/>
      <c r="G17" s="12"/>
      <c r="H17" s="12"/>
      <c r="I17" s="12"/>
      <c r="J17" s="12"/>
      <c r="K17" s="12"/>
      <c r="L17" s="12"/>
      <c r="M17" s="12"/>
      <c r="N17" s="12"/>
      <c r="O17" s="15"/>
      <c r="P17" s="12"/>
      <c r="Q17" s="12"/>
    </row>
    <row r="18" ht="12.75" customHeight="1">
      <c r="A18" s="5"/>
    </row>
    <row r="19" spans="1:6" ht="12.75" customHeight="1">
      <c r="A19" s="37" t="s">
        <v>15</v>
      </c>
      <c r="B19" s="38"/>
      <c r="C19" s="38"/>
      <c r="D19" s="38"/>
      <c r="E19" s="38"/>
      <c r="F19" s="6"/>
    </row>
  </sheetData>
  <mergeCells count="18">
    <mergeCell ref="A19:E19"/>
    <mergeCell ref="B3:B5"/>
    <mergeCell ref="D3:E3"/>
    <mergeCell ref="D4:D5"/>
    <mergeCell ref="E4:E5"/>
    <mergeCell ref="B10:Q10"/>
    <mergeCell ref="I4:I5"/>
    <mergeCell ref="Q3:Q5"/>
    <mergeCell ref="A1:U1"/>
    <mergeCell ref="G4:G5"/>
    <mergeCell ref="K4:K5"/>
    <mergeCell ref="L4:L5"/>
    <mergeCell ref="H4:H5"/>
    <mergeCell ref="J4:J5"/>
    <mergeCell ref="A3:A5"/>
    <mergeCell ref="N4:N5"/>
    <mergeCell ref="G3:L3"/>
    <mergeCell ref="N3:O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2010-04-26T12:10:49Z</cp:lastPrinted>
  <dcterms:created xsi:type="dcterms:W3CDTF">2007-12-17T16:51:13Z</dcterms:created>
  <dcterms:modified xsi:type="dcterms:W3CDTF">2010-05-11T13:23:53Z</dcterms:modified>
  <cp:category/>
  <cp:version/>
  <cp:contentType/>
  <cp:contentStatus/>
</cp:coreProperties>
</file>