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9" sheetId="1" r:id="rId1"/>
  </sheets>
  <definedNames>
    <definedName name="_xlnm.Print_Area" localSheetId="0">'18.19'!$A$1:$P$22</definedName>
  </definedNames>
  <calcPr fullCalcOnLoad="1"/>
</workbook>
</file>

<file path=xl/sharedStrings.xml><?xml version="1.0" encoding="utf-8"?>
<sst xmlns="http://schemas.openxmlformats.org/spreadsheetml/2006/main" count="21" uniqueCount="21">
  <si>
    <t>Premi contabilizzati</t>
  </si>
  <si>
    <t>Assicurazioni</t>
  </si>
  <si>
    <t>Premi I annualità</t>
  </si>
  <si>
    <t>Premi anni successivi</t>
  </si>
  <si>
    <t>Premi unici</t>
  </si>
  <si>
    <t>Totale</t>
  </si>
  <si>
    <t>di capit.</t>
  </si>
  <si>
    <t>di rendita</t>
  </si>
  <si>
    <t>Nord</t>
  </si>
  <si>
    <t>Centro</t>
  </si>
  <si>
    <t>Mezzogiorno</t>
  </si>
  <si>
    <t>ITALIA</t>
  </si>
  <si>
    <t>ANNI 
AREE GEOGRAFICHE</t>
  </si>
  <si>
    <r>
      <t>Fonte:</t>
    </r>
    <r>
      <rPr>
        <sz val="8"/>
        <rFont val="Arial"/>
        <family val="2"/>
      </rPr>
      <t xml:space="preserve"> ISVAP</t>
    </r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</si>
  <si>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</si>
  <si>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 xml:space="preserve">(a) premi contabilizzati dalle imprese di assicurazione nazionale e dalle rappresentanze in Italia di imprese con sede legale in uno Stato terzo rispetto 
      allo S.E.E. </t>
  </si>
  <si>
    <t>Incidenza %</t>
  </si>
  <si>
    <t>Valle d'Aosta/Vallée d'Aoste</t>
  </si>
  <si>
    <r>
      <t xml:space="preserve">Polizze in vigore </t>
    </r>
    <r>
      <rPr>
        <i/>
        <sz val="8"/>
        <rFont val="Arial"/>
        <family val="2"/>
      </rPr>
      <t>(n°)</t>
    </r>
  </si>
  <si>
    <r>
      <t>Direzioni Generali</t>
    </r>
    <r>
      <rPr>
        <i/>
        <sz val="8"/>
        <rFont val="Arial"/>
        <family val="2"/>
      </rPr>
      <t xml:space="preserve"> (b)</t>
    </r>
    <r>
      <rPr>
        <b/>
        <sz val="8"/>
        <rFont val="Arial"/>
        <family val="2"/>
      </rPr>
      <t xml:space="preserve"> </t>
    </r>
  </si>
  <si>
    <r>
      <t xml:space="preserve">Tavola 18.19 - Premi contabilizzati dalle imprese assicuratrici </t>
    </r>
    <r>
      <rPr>
        <i/>
        <sz val="9"/>
        <color indexed="8"/>
        <rFont val="Arial"/>
        <family val="2"/>
      </rPr>
      <t>(valori in migliaia di euro)</t>
    </r>
    <r>
      <rPr>
        <b/>
        <sz val="9"/>
        <color indexed="8"/>
        <rFont val="Arial"/>
        <family val="2"/>
      </rPr>
      <t xml:space="preserve"> - Ramo vita - Assicurazioni individuali - Valle d'Aosta e aree geografiche - Anni 2007 - 2008</t>
    </r>
    <r>
      <rPr>
        <i/>
        <sz val="9"/>
        <color indexed="8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</si>
</sst>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0.000000000"/>
    <numFmt numFmtId="188" formatCode="0.0000000000"/>
    <numFmt numFmtId="189" formatCode="0.00000000"/>
    <numFmt numFmtId="190" formatCode="0.0000000"/>
    <numFmt numFmtId="191" formatCode="0.0"/>
  </numFmts>
  <fonts count="14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sz val="7"/>
      <color indexed="8"/>
      <name val="MS Sans Serif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41" fontId="6" fillId="0" borderId="0" xfId="17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1" fontId="5" fillId="0" borderId="3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5" fillId="0" borderId="3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Fill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29"/>
  <sheetViews>
    <sheetView tabSelected="1" zoomScale="150" zoomScaleNormal="150" workbookViewId="0" topLeftCell="A1">
      <selection activeCell="H19" sqref="H19"/>
    </sheetView>
  </sheetViews>
  <sheetFormatPr defaultColWidth="9.140625" defaultRowHeight="12.75" customHeight="1"/>
  <cols>
    <col min="1" max="1" width="21.28125" style="13" customWidth="1"/>
    <col min="2" max="2" width="12.00390625" style="13" bestFit="1" customWidth="1"/>
    <col min="3" max="3" width="11.140625" style="13" bestFit="1" customWidth="1"/>
    <col min="4" max="4" width="12.140625" style="13" bestFit="1" customWidth="1"/>
    <col min="5" max="5" width="16.140625" style="13" bestFit="1" customWidth="1"/>
    <col min="6" max="7" width="12.00390625" style="13" bestFit="1" customWidth="1"/>
    <col min="8" max="8" width="9.57421875" style="13" bestFit="1" customWidth="1"/>
    <col min="9" max="16384" width="9.140625" style="13" customWidth="1"/>
  </cols>
  <sheetData>
    <row r="1" spans="1:8" ht="12.75">
      <c r="A1" s="42" t="s">
        <v>20</v>
      </c>
      <c r="B1" s="42"/>
      <c r="C1" s="42"/>
      <c r="D1" s="42"/>
      <c r="E1" s="42"/>
      <c r="F1" s="42"/>
      <c r="G1" s="42"/>
      <c r="H1" s="42"/>
    </row>
    <row r="3" spans="1:8" s="3" customFormat="1" ht="12.75" customHeight="1">
      <c r="A3" s="27" t="s">
        <v>12</v>
      </c>
      <c r="B3" s="34" t="s">
        <v>18</v>
      </c>
      <c r="C3" s="34"/>
      <c r="D3" s="34" t="s">
        <v>0</v>
      </c>
      <c r="E3" s="34"/>
      <c r="F3" s="34"/>
      <c r="G3" s="34"/>
      <c r="H3" s="2"/>
    </row>
    <row r="4" spans="1:9" s="3" customFormat="1" ht="12.75" customHeight="1">
      <c r="A4" s="28"/>
      <c r="B4" s="35" t="s">
        <v>1</v>
      </c>
      <c r="C4" s="35"/>
      <c r="D4" s="32" t="s">
        <v>2</v>
      </c>
      <c r="E4" s="32" t="s">
        <v>3</v>
      </c>
      <c r="F4" s="32" t="s">
        <v>4</v>
      </c>
      <c r="G4" s="32" t="s">
        <v>5</v>
      </c>
      <c r="H4" s="30" t="s">
        <v>16</v>
      </c>
      <c r="I4" s="4"/>
    </row>
    <row r="5" spans="1:9" s="3" customFormat="1" ht="12.75" customHeight="1">
      <c r="A5" s="29"/>
      <c r="B5" s="15" t="s">
        <v>6</v>
      </c>
      <c r="C5" s="15" t="s">
        <v>7</v>
      </c>
      <c r="D5" s="33"/>
      <c r="E5" s="33"/>
      <c r="F5" s="33"/>
      <c r="G5" s="33"/>
      <c r="H5" s="31"/>
      <c r="I5" s="4"/>
    </row>
    <row r="6" spans="1:9" s="3" customFormat="1" ht="12.75" customHeight="1">
      <c r="A6" s="5"/>
      <c r="B6" s="1"/>
      <c r="C6" s="1"/>
      <c r="D6" s="1"/>
      <c r="E6" s="1"/>
      <c r="F6" s="1"/>
      <c r="G6" s="1"/>
      <c r="H6" s="1"/>
      <c r="I6" s="4"/>
    </row>
    <row r="7" spans="1:9" s="10" customFormat="1" ht="12.75" customHeight="1">
      <c r="A7" s="12">
        <v>2007</v>
      </c>
      <c r="B7" s="7">
        <v>51006</v>
      </c>
      <c r="C7" s="7">
        <v>2960</v>
      </c>
      <c r="D7" s="7">
        <v>8473</v>
      </c>
      <c r="E7" s="7">
        <v>24779</v>
      </c>
      <c r="F7" s="7">
        <v>105500</v>
      </c>
      <c r="G7" s="24">
        <f>SUM(D7:F7)</f>
        <v>138752</v>
      </c>
      <c r="H7" s="25">
        <v>0.24636340014872857</v>
      </c>
      <c r="I7" s="9"/>
    </row>
    <row r="8" spans="1:9" s="10" customFormat="1" ht="12.75" customHeight="1">
      <c r="A8" s="12"/>
      <c r="B8" s="36">
        <v>2008</v>
      </c>
      <c r="C8" s="36"/>
      <c r="D8" s="36"/>
      <c r="E8" s="36"/>
      <c r="F8" s="36"/>
      <c r="G8" s="36"/>
      <c r="H8" s="36"/>
      <c r="I8" s="9"/>
    </row>
    <row r="9" spans="1:9" s="10" customFormat="1" ht="12.75" customHeight="1">
      <c r="A9" s="26" t="s">
        <v>17</v>
      </c>
      <c r="B9" s="7">
        <v>47552</v>
      </c>
      <c r="C9" s="7">
        <v>2573</v>
      </c>
      <c r="D9" s="7">
        <v>8643</v>
      </c>
      <c r="E9" s="7">
        <v>24745</v>
      </c>
      <c r="F9" s="7">
        <v>67531</v>
      </c>
      <c r="G9" s="24">
        <f>SUM(D9:F9)</f>
        <v>100919</v>
      </c>
      <c r="H9" s="25">
        <f>G9/G11*100</f>
        <v>0.20549655796981559</v>
      </c>
      <c r="I9" s="9"/>
    </row>
    <row r="10" spans="1:9" s="10" customFormat="1" ht="12.75" customHeight="1">
      <c r="A10" s="16"/>
      <c r="B10" s="6"/>
      <c r="C10" s="6"/>
      <c r="D10" s="6"/>
      <c r="E10" s="6"/>
      <c r="F10" s="6"/>
      <c r="G10" s="6"/>
      <c r="H10" s="8"/>
      <c r="I10" s="9"/>
    </row>
    <row r="11" spans="1:9" s="10" customFormat="1" ht="12.75" customHeight="1">
      <c r="A11" s="17" t="s">
        <v>11</v>
      </c>
      <c r="B11" s="14">
        <f aca="true" t="shared" si="0" ref="B11:G11">SUM(B12:B15)</f>
        <v>21451051</v>
      </c>
      <c r="C11" s="14">
        <f t="shared" si="0"/>
        <v>1268568</v>
      </c>
      <c r="D11" s="14">
        <f t="shared" si="0"/>
        <v>3725257</v>
      </c>
      <c r="E11" s="14">
        <f t="shared" si="0"/>
        <v>11763392</v>
      </c>
      <c r="F11" s="14">
        <f t="shared" si="0"/>
        <v>33621176</v>
      </c>
      <c r="G11" s="14">
        <f t="shared" si="0"/>
        <v>49109825</v>
      </c>
      <c r="H11" s="19">
        <v>100</v>
      </c>
      <c r="I11" s="9"/>
    </row>
    <row r="12" spans="1:9" s="10" customFormat="1" ht="12.75" customHeight="1">
      <c r="A12" s="16" t="s">
        <v>8</v>
      </c>
      <c r="B12" s="14">
        <f>1824608+47552+5116768+337684+2081461+469617+615762+1912734</f>
        <v>12406186</v>
      </c>
      <c r="C12" s="14">
        <f>107519+2573+385829+23320+118017+25084+31524+76132</f>
        <v>769998</v>
      </c>
      <c r="D12" s="14">
        <f>262667+8643+724730+47261+320721+84872+201698+372243</f>
        <v>2022835</v>
      </c>
      <c r="E12" s="14">
        <f>916181+24745+2794917+233985+1228243+337477+290712+1025975</f>
        <v>6852235</v>
      </c>
      <c r="F12" s="14">
        <f>2819460+67531+8476903+284987+3072602+1955036+977897+3350138</f>
        <v>21004554</v>
      </c>
      <c r="G12" s="14">
        <f>SUM(D12:F12)</f>
        <v>29879624</v>
      </c>
      <c r="H12" s="19">
        <f>G12*100/$G$11</f>
        <v>60.84245667745711</v>
      </c>
      <c r="I12" s="9"/>
    </row>
    <row r="13" spans="1:9" s="10" customFormat="1" ht="12.75" customHeight="1">
      <c r="A13" s="16" t="s">
        <v>9</v>
      </c>
      <c r="B13" s="14">
        <f>1382777+337180+582188+1656333</f>
        <v>3958478</v>
      </c>
      <c r="C13" s="14">
        <f>105010+9319+20006+117885</f>
        <v>252220</v>
      </c>
      <c r="D13" s="14">
        <f>447453+85139+88952+261391</f>
        <v>882935</v>
      </c>
      <c r="E13" s="14">
        <f>774611+194222+318612+924857</f>
        <v>2212302</v>
      </c>
      <c r="F13" s="14">
        <f>1809204+378359+614297+2387016</f>
        <v>5188876</v>
      </c>
      <c r="G13" s="14">
        <f>SUM(D13:F13)</f>
        <v>8284113</v>
      </c>
      <c r="H13" s="19">
        <f>G13/$G$11*100</f>
        <v>16.86854514346162</v>
      </c>
      <c r="I13" s="9"/>
    </row>
    <row r="14" spans="1:9" s="10" customFormat="1" ht="12.75" customHeight="1">
      <c r="A14" s="16" t="s">
        <v>10</v>
      </c>
      <c r="B14" s="14">
        <f>330261+158067+1348167+982256+168141+417848+1206204+347771</f>
        <v>4958715</v>
      </c>
      <c r="C14" s="14">
        <f>13311+3803+60665+47380+5997+17286+41523+11153</f>
        <v>201118</v>
      </c>
      <c r="D14" s="14">
        <f>41107+10728+266891+170902+19013+71334+146215+37245</f>
        <v>763435</v>
      </c>
      <c r="E14" s="14">
        <f>180947+50644+681355+480291+79298+243129+564675+165053</f>
        <v>2445392</v>
      </c>
      <c r="F14" s="14">
        <f>396154+136440+2288768+1476088+184746+636580+1491919+344004</f>
        <v>6954699</v>
      </c>
      <c r="G14" s="14">
        <f>SUM(D14:F14)</f>
        <v>10163526</v>
      </c>
      <c r="H14" s="19">
        <f>G14/$G$11*100</f>
        <v>20.695504412813527</v>
      </c>
      <c r="I14" s="9"/>
    </row>
    <row r="15" spans="1:9" s="10" customFormat="1" ht="12.75" customHeight="1">
      <c r="A15" s="16" t="s">
        <v>19</v>
      </c>
      <c r="B15" s="14">
        <v>127672</v>
      </c>
      <c r="C15" s="14">
        <v>45232</v>
      </c>
      <c r="D15" s="14">
        <v>56052</v>
      </c>
      <c r="E15" s="14">
        <v>253463</v>
      </c>
      <c r="F15" s="14">
        <v>473047</v>
      </c>
      <c r="G15" s="14">
        <f>SUM(D15:F15)</f>
        <v>782562</v>
      </c>
      <c r="H15" s="19">
        <f>G15/$G$11*100</f>
        <v>1.593493766267748</v>
      </c>
      <c r="I15" s="9"/>
    </row>
    <row r="16" spans="1:9" s="10" customFormat="1" ht="12.75" customHeight="1">
      <c r="A16" s="11"/>
      <c r="B16" s="18"/>
      <c r="C16" s="18"/>
      <c r="D16" s="18"/>
      <c r="E16" s="18"/>
      <c r="F16" s="18"/>
      <c r="G16" s="18"/>
      <c r="H16" s="20"/>
      <c r="I16" s="9"/>
    </row>
    <row r="17" s="10" customFormat="1" ht="12.75" customHeight="1">
      <c r="A17" s="12"/>
    </row>
    <row r="18" s="10" customFormat="1" ht="12.75" customHeight="1">
      <c r="A18" s="21" t="s">
        <v>13</v>
      </c>
    </row>
    <row r="19" spans="1:7" ht="12.75" customHeight="1">
      <c r="A19" s="41"/>
      <c r="B19" s="41"/>
      <c r="C19" s="41"/>
      <c r="D19" s="41"/>
      <c r="E19" s="41"/>
      <c r="F19" s="41"/>
      <c r="G19" s="41"/>
    </row>
    <row r="20" spans="1:8" ht="19.5" customHeight="1">
      <c r="A20" s="37" t="s">
        <v>15</v>
      </c>
      <c r="B20" s="38"/>
      <c r="C20" s="38"/>
      <c r="D20" s="38"/>
      <c r="E20" s="38"/>
      <c r="F20" s="38"/>
      <c r="G20" s="38"/>
      <c r="H20" s="38"/>
    </row>
    <row r="21" spans="1:8" ht="12.75" customHeight="1">
      <c r="A21" s="37" t="s">
        <v>14</v>
      </c>
      <c r="B21" s="38"/>
      <c r="C21" s="38"/>
      <c r="D21" s="38"/>
      <c r="E21" s="38"/>
      <c r="F21" s="38"/>
      <c r="G21" s="38"/>
      <c r="H21" s="38"/>
    </row>
    <row r="22" spans="1:8" ht="12.75" customHeight="1">
      <c r="A22" s="40"/>
      <c r="B22" s="40"/>
      <c r="C22" s="40"/>
      <c r="D22" s="40"/>
      <c r="E22" s="40"/>
      <c r="F22" s="40"/>
      <c r="G22" s="40"/>
      <c r="H22" s="40"/>
    </row>
    <row r="23" spans="2:7" ht="12.75" customHeight="1">
      <c r="B23" s="23"/>
      <c r="D23" s="23"/>
      <c r="G23" s="23"/>
    </row>
    <row r="28" ht="12.75" customHeight="1">
      <c r="A28" s="22"/>
    </row>
    <row r="29" spans="1:8" ht="12.75" customHeight="1">
      <c r="A29" s="39"/>
      <c r="B29" s="40"/>
      <c r="C29" s="40"/>
      <c r="D29" s="40"/>
      <c r="E29" s="40"/>
      <c r="F29" s="40"/>
      <c r="G29" s="40"/>
      <c r="H29" s="40"/>
    </row>
  </sheetData>
  <mergeCells count="14">
    <mergeCell ref="B8:H8"/>
    <mergeCell ref="A20:H20"/>
    <mergeCell ref="A29:H29"/>
    <mergeCell ref="A21:H22"/>
    <mergeCell ref="A19:G19"/>
    <mergeCell ref="A3:A5"/>
    <mergeCell ref="H4:H5"/>
    <mergeCell ref="G4:G5"/>
    <mergeCell ref="B3:C3"/>
    <mergeCell ref="B4:C4"/>
    <mergeCell ref="D3:G3"/>
    <mergeCell ref="D4:D5"/>
    <mergeCell ref="E4:E5"/>
    <mergeCell ref="F4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2010-04-30T12:43:39Z</cp:lastPrinted>
  <dcterms:created xsi:type="dcterms:W3CDTF">2008-02-21T17:03:42Z</dcterms:created>
  <dcterms:modified xsi:type="dcterms:W3CDTF">2010-04-30T12:43:48Z</dcterms:modified>
  <cp:category/>
  <cp:version/>
  <cp:contentType/>
  <cp:contentStatus/>
</cp:coreProperties>
</file>