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7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<sst xmlns="http://schemas.openxmlformats.org/spreadsheetml/2006/main" count="21" uniqueCount="19">
  <si>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Ramo danni</t>
  </si>
  <si>
    <t>Ramo vita</t>
  </si>
  <si>
    <t>Premi totali</t>
  </si>
  <si>
    <t>incidenza %</t>
  </si>
  <si>
    <t>di cui: R.C. obbligatoria</t>
  </si>
  <si>
    <t>RC auto su ramo danni (%)</t>
  </si>
  <si>
    <t>Premi</t>
  </si>
  <si>
    <t>incidenza%</t>
  </si>
  <si>
    <t>Nord</t>
  </si>
  <si>
    <t>Centro</t>
  </si>
  <si>
    <t>Mezzogiorno</t>
  </si>
  <si>
    <t xml:space="preserve">ITALIA </t>
  </si>
  <si>
    <t>(a) premi contabilizzati dalle imprese di assicurazione nazionale e dalle rappresentanze in Italia di imprese con sede legale in uno Stato terzo rispetto all'Unione Europea</t>
  </si>
  <si>
    <t>Valle d'Aosta/Vallée d'Aoste</t>
  </si>
  <si>
    <r>
      <t>Fonte:</t>
    </r>
    <r>
      <rPr>
        <sz val="7"/>
        <rFont val="Arial"/>
        <family val="2"/>
      </rPr>
      <t xml:space="preserve"> ISVAP</t>
    </r>
  </si>
  <si>
    <t>AREE GEOGRAFICHE</t>
  </si>
  <si>
    <r>
      <t>Direzioni Generali</t>
    </r>
    <r>
      <rPr>
        <sz val="8"/>
        <rFont val="Arial"/>
        <family val="2"/>
      </rPr>
      <t xml:space="preserve"> (b)</t>
    </r>
  </si>
  <si>
    <t>(b) sono attribuiti alle direzioni anche i premi relativi ai rischi assunti all'estero dalle imprese di assicurazione nazionali in regime di L.P.S. ed i premi relativi ai rischi assunti da 
       sedi secondarie istituite nello S.E.E. delle imprese di assicurazione nazionali</t>
  </si>
  <si>
    <r>
      <t>Tavola 18.17 - Distribuzione regionale dei premi contabilizzati dalle imprese assicuratrici</t>
    </r>
    <r>
      <rPr>
        <i/>
        <sz val="9"/>
        <rFont val="Arial"/>
        <family val="2"/>
      </rPr>
      <t xml:space="preserve"> (valori in migliaia di euro) </t>
    </r>
    <r>
      <rPr>
        <b/>
        <sz val="9"/>
        <rFont val="Arial"/>
        <family val="2"/>
      </rPr>
      <t xml:space="preserve">- Valle d'Aosta e aree geografiche - Anno 2008 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</si>
</sst>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#,##0.0_ ;\-#,##0.0\ "/>
  </numFmts>
  <fonts count="1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178" fontId="6" fillId="0" borderId="2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178" fontId="6" fillId="0" borderId="0" xfId="17" applyNumberFormat="1" applyFont="1" applyFill="1" applyAlignment="1">
      <alignment vertical="center"/>
    </xf>
    <xf numFmtId="178" fontId="6" fillId="0" borderId="0" xfId="17" applyNumberFormat="1" applyFont="1" applyFill="1" applyAlignment="1">
      <alignment horizontal="right" vertical="center"/>
    </xf>
    <xf numFmtId="43" fontId="7" fillId="0" borderId="0" xfId="0" applyNumberFormat="1" applyFont="1" applyAlignment="1">
      <alignment vertical="center"/>
    </xf>
    <xf numFmtId="43" fontId="4" fillId="0" borderId="0" xfId="17" applyNumberFormat="1" applyFont="1" applyFill="1" applyAlignment="1">
      <alignment horizontal="right" vertical="center"/>
    </xf>
    <xf numFmtId="178" fontId="6" fillId="0" borderId="0" xfId="17" applyNumberFormat="1" applyFont="1" applyFill="1" applyBorder="1" applyAlignment="1">
      <alignment vertical="center"/>
    </xf>
    <xf numFmtId="43" fontId="6" fillId="0" borderId="0" xfId="17" applyNumberFormat="1" applyFont="1" applyFill="1" applyAlignment="1">
      <alignment horizontal="right" vertical="center"/>
    </xf>
    <xf numFmtId="2" fontId="4" fillId="0" borderId="0" xfId="19" applyNumberFormat="1" applyFont="1" applyFill="1" applyAlignment="1">
      <alignment horizontal="right" vertical="center"/>
    </xf>
    <xf numFmtId="2" fontId="6" fillId="0" borderId="0" xfId="19" applyNumberFormat="1" applyFont="1" applyFill="1" applyAlignment="1">
      <alignment horizontal="right" vertical="center"/>
    </xf>
    <xf numFmtId="178" fontId="13" fillId="0" borderId="0" xfId="17" applyNumberFormat="1" applyFont="1" applyFill="1" applyBorder="1" applyAlignment="1">
      <alignment vertical="center"/>
    </xf>
    <xf numFmtId="41" fontId="4" fillId="0" borderId="0" xfId="0" applyNumberFormat="1" applyFont="1" applyAlignment="1">
      <alignment horizontal="left"/>
    </xf>
    <xf numFmtId="178" fontId="4" fillId="0" borderId="0" xfId="17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8" fontId="4" fillId="0" borderId="0" xfId="17" applyNumberFormat="1" applyFont="1" applyFill="1" applyAlignment="1">
      <alignment horizontal="right" vertical="center"/>
    </xf>
    <xf numFmtId="43" fontId="6" fillId="0" borderId="0" xfId="17" applyNumberFormat="1" applyFont="1" applyFill="1" applyBorder="1" applyAlignment="1">
      <alignment horizontal="right" vertical="center"/>
    </xf>
    <xf numFmtId="43" fontId="13" fillId="0" borderId="0" xfId="17" applyNumberFormat="1" applyFont="1" applyFill="1" applyBorder="1" applyAlignment="1">
      <alignment horizontal="right" vertical="center"/>
    </xf>
    <xf numFmtId="186" fontId="6" fillId="0" borderId="0" xfId="17" applyNumberFormat="1" applyFont="1" applyFill="1" applyAlignment="1">
      <alignment horizontal="right" vertical="center"/>
    </xf>
    <xf numFmtId="178" fontId="12" fillId="0" borderId="0" xfId="17" applyNumberFormat="1" applyFont="1" applyFill="1" applyAlignment="1">
      <alignment horizontal="right" vertical="center"/>
    </xf>
    <xf numFmtId="43" fontId="12" fillId="0" borderId="0" xfId="17" applyNumberFormat="1" applyFont="1" applyFill="1" applyAlignment="1">
      <alignment horizontal="right" vertical="center"/>
    </xf>
    <xf numFmtId="178" fontId="13" fillId="0" borderId="0" xfId="17" applyNumberFormat="1" applyFont="1" applyFill="1" applyAlignment="1">
      <alignment horizontal="right" vertical="center"/>
    </xf>
    <xf numFmtId="43" fontId="13" fillId="0" borderId="0" xfId="17" applyNumberFormat="1" applyFont="1" applyFill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0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4.7109375" style="2" bestFit="1" customWidth="1"/>
    <col min="2" max="5" width="10.7109375" style="2" customWidth="1"/>
    <col min="6" max="6" width="13.421875" style="2" customWidth="1"/>
    <col min="7" max="8" width="10.7109375" style="2" customWidth="1"/>
    <col min="9" max="16384" width="9.140625" style="2" customWidth="1"/>
  </cols>
  <sheetData>
    <row r="1" spans="1:8" ht="12.75">
      <c r="A1" s="29" t="s">
        <v>18</v>
      </c>
      <c r="B1" s="29"/>
      <c r="C1" s="29"/>
      <c r="D1" s="29"/>
      <c r="E1" s="29"/>
      <c r="F1" s="29"/>
      <c r="G1" s="29"/>
      <c r="H1" s="29"/>
    </row>
    <row r="3" spans="1:8" ht="12.75">
      <c r="A3" s="33" t="s">
        <v>15</v>
      </c>
      <c r="B3" s="36" t="s">
        <v>0</v>
      </c>
      <c r="C3" s="36"/>
      <c r="D3" s="36"/>
      <c r="E3" s="36"/>
      <c r="F3" s="1"/>
      <c r="G3" s="36" t="s">
        <v>1</v>
      </c>
      <c r="H3" s="36"/>
    </row>
    <row r="4" spans="1:8" s="3" customFormat="1" ht="12.75" customHeight="1">
      <c r="A4" s="34"/>
      <c r="B4" s="31" t="s">
        <v>2</v>
      </c>
      <c r="C4" s="31" t="s">
        <v>3</v>
      </c>
      <c r="D4" s="37" t="s">
        <v>4</v>
      </c>
      <c r="E4" s="37"/>
      <c r="F4" s="31" t="s">
        <v>5</v>
      </c>
      <c r="G4" s="31" t="s">
        <v>6</v>
      </c>
      <c r="H4" s="31" t="s">
        <v>3</v>
      </c>
    </row>
    <row r="5" spans="1:8" s="3" customFormat="1" ht="12.75" customHeight="1">
      <c r="A5" s="35"/>
      <c r="B5" s="32"/>
      <c r="C5" s="32"/>
      <c r="D5" s="13" t="s">
        <v>6</v>
      </c>
      <c r="E5" s="13" t="s">
        <v>7</v>
      </c>
      <c r="F5" s="32"/>
      <c r="G5" s="32"/>
      <c r="H5" s="32"/>
    </row>
    <row r="6" spans="1:8" s="3" customFormat="1" ht="12.75" customHeight="1">
      <c r="A6" s="14"/>
      <c r="B6" s="15"/>
      <c r="C6" s="15"/>
      <c r="D6" s="16"/>
      <c r="E6" s="16"/>
      <c r="F6" s="15"/>
      <c r="G6" s="15"/>
      <c r="H6" s="15"/>
    </row>
    <row r="7" spans="1:8" s="5" customFormat="1" ht="12.75">
      <c r="A7" s="27" t="s">
        <v>13</v>
      </c>
      <c r="B7" s="38">
        <v>83581</v>
      </c>
      <c r="C7" s="21">
        <f>B7/$B$9*100</f>
        <v>0.22316084409752907</v>
      </c>
      <c r="D7" s="42">
        <v>35795</v>
      </c>
      <c r="E7" s="43">
        <f>D7/$D$9*100</f>
        <v>0.20295521388797666</v>
      </c>
      <c r="F7" s="24">
        <f>D7/B7*100</f>
        <v>42.82671899115828</v>
      </c>
      <c r="G7" s="28">
        <v>106757</v>
      </c>
      <c r="H7" s="21">
        <f>G7/$G$9*100</f>
        <v>0.195652392242095</v>
      </c>
    </row>
    <row r="8" spans="1:8" s="5" customFormat="1" ht="12.75">
      <c r="A8" s="4"/>
      <c r="B8" s="19"/>
      <c r="C8" s="21"/>
      <c r="D8" s="19"/>
      <c r="E8" s="21"/>
      <c r="F8" s="24"/>
      <c r="G8" s="18"/>
      <c r="H8" s="21"/>
    </row>
    <row r="9" spans="1:9" s="5" customFormat="1" ht="12.75">
      <c r="A9" s="6" t="s">
        <v>11</v>
      </c>
      <c r="B9" s="22">
        <f>SUM(B10:B13)</f>
        <v>37453255</v>
      </c>
      <c r="C9" s="39">
        <f>SUM(C10:C13)</f>
        <v>99.99816564141088</v>
      </c>
      <c r="D9" s="26">
        <f>SUM(D10:D13)</f>
        <v>17636896</v>
      </c>
      <c r="E9" s="40">
        <f>SUM(E10:E13)</f>
        <v>100</v>
      </c>
      <c r="F9" s="25">
        <f>D9/B9*100</f>
        <v>47.09042244792876</v>
      </c>
      <c r="G9" s="22">
        <f>SUM(G10:G13)</f>
        <v>54564628</v>
      </c>
      <c r="H9" s="23">
        <f>SUM(H10:H13)</f>
        <v>100</v>
      </c>
      <c r="I9" s="20"/>
    </row>
    <row r="10" spans="1:8" ht="12.75">
      <c r="A10" s="4" t="s">
        <v>8</v>
      </c>
      <c r="B10" s="19">
        <f>3166827+83581+8177747+676264+3076324+701958+1241217+3321879</f>
        <v>20445797</v>
      </c>
      <c r="C10" s="41">
        <f>B10/$B$9*100</f>
        <v>54.5901738046533</v>
      </c>
      <c r="D10" s="44">
        <f>1268119+35795+2954684+270105+1416468+317662+490971+1477530</f>
        <v>8231334</v>
      </c>
      <c r="E10" s="45">
        <f>D10/$D$9*100</f>
        <v>46.67110357740954</v>
      </c>
      <c r="F10" s="25">
        <f>D10/B10*100</f>
        <v>40.25929632383614</v>
      </c>
      <c r="G10" s="18">
        <f>4250367+106757+13407939+584365+4729832+2405150+1517365+4944294</f>
        <v>31946069</v>
      </c>
      <c r="H10" s="23">
        <f>ROUND(G10/$G$9*100,2)</f>
        <v>58.55</v>
      </c>
    </row>
    <row r="11" spans="1:8" ht="12.75">
      <c r="A11" s="4" t="s">
        <v>9</v>
      </c>
      <c r="B11" s="19">
        <f>2579136+499074+904241+4256786</f>
        <v>8239237</v>
      </c>
      <c r="C11" s="41">
        <f>B11/$B$9*100</f>
        <v>21.998720805441344</v>
      </c>
      <c r="D11" s="44">
        <f>1320697+271108+504962+1911585</f>
        <v>4008352</v>
      </c>
      <c r="E11" s="45">
        <f>D11/$D$9*100</f>
        <v>22.727083042276828</v>
      </c>
      <c r="F11" s="25">
        <f>D11/B11*100</f>
        <v>48.64955335063186</v>
      </c>
      <c r="G11" s="18">
        <f>3194681+671898+1129343+4126807</f>
        <v>9122729</v>
      </c>
      <c r="H11" s="23">
        <f>ROUND(G11/$G$9*100,2)</f>
        <v>16.72</v>
      </c>
    </row>
    <row r="12" spans="1:8" ht="12.75">
      <c r="A12" s="4" t="s">
        <v>10</v>
      </c>
      <c r="B12" s="19">
        <f>610158+114572+2128743+1470863+206748+685240+1755312+691987</f>
        <v>7663623</v>
      </c>
      <c r="C12" s="41">
        <v>20.46</v>
      </c>
      <c r="D12" s="44">
        <f>362263+76562+1471765+1022708+138323+478691+1207897+445114</f>
        <v>5203323</v>
      </c>
      <c r="E12" s="45">
        <f>D12/$D$9*100</f>
        <v>29.50248728574461</v>
      </c>
      <c r="F12" s="25">
        <f>D12/B12*100</f>
        <v>67.89638529974661</v>
      </c>
      <c r="G12" s="18">
        <f>631390+201219+3274203+2161986+285854+958261+2243250+554225</f>
        <v>10310388</v>
      </c>
      <c r="H12" s="23">
        <v>18.89</v>
      </c>
    </row>
    <row r="13" spans="1:8" ht="12.75">
      <c r="A13" s="4" t="s">
        <v>16</v>
      </c>
      <c r="B13" s="19">
        <v>1104598</v>
      </c>
      <c r="C13" s="41">
        <f>B13/$B$9*100</f>
        <v>2.9492710313162367</v>
      </c>
      <c r="D13" s="44">
        <v>193887</v>
      </c>
      <c r="E13" s="45">
        <f>D13/$D$9*100</f>
        <v>1.0993260945690218</v>
      </c>
      <c r="F13" s="25">
        <f>D13/B13*100</f>
        <v>17.55272053724522</v>
      </c>
      <c r="G13" s="18">
        <v>3185442</v>
      </c>
      <c r="H13" s="23">
        <f>ROUND(G13/$G$9*100,2)</f>
        <v>5.84</v>
      </c>
    </row>
    <row r="14" spans="1:8" ht="12.75">
      <c r="A14" s="7"/>
      <c r="B14" s="8"/>
      <c r="C14" s="8"/>
      <c r="D14" s="8"/>
      <c r="E14" s="8"/>
      <c r="F14" s="8"/>
      <c r="G14" s="8"/>
      <c r="H14" s="8"/>
    </row>
    <row r="15" spans="1:8" ht="12.75">
      <c r="A15" s="9"/>
      <c r="B15" s="10"/>
      <c r="C15" s="10"/>
      <c r="H15" s="17"/>
    </row>
    <row r="16" spans="1:3" ht="12.75">
      <c r="A16" s="12" t="s">
        <v>14</v>
      </c>
      <c r="B16" s="11"/>
      <c r="C16" s="11"/>
    </row>
    <row r="17" spans="1:8" ht="12.75" customHeight="1">
      <c r="A17" s="30" t="s">
        <v>12</v>
      </c>
      <c r="B17" s="30"/>
      <c r="C17" s="30"/>
      <c r="D17" s="30"/>
      <c r="E17" s="30"/>
      <c r="F17" s="30"/>
      <c r="G17" s="30"/>
      <c r="H17" s="30"/>
    </row>
    <row r="18" spans="1:8" ht="23.25" customHeight="1">
      <c r="A18" s="30" t="s">
        <v>17</v>
      </c>
      <c r="B18" s="46"/>
      <c r="C18" s="46"/>
      <c r="D18" s="46"/>
      <c r="E18" s="46"/>
      <c r="F18" s="46"/>
      <c r="G18" s="46"/>
      <c r="H18" s="46"/>
    </row>
    <row r="19" spans="1:8" ht="12.75">
      <c r="A19" s="46"/>
      <c r="B19" s="46"/>
      <c r="C19" s="46"/>
      <c r="D19" s="46"/>
      <c r="E19" s="46"/>
      <c r="F19" s="46"/>
      <c r="G19" s="46"/>
      <c r="H19" s="46"/>
    </row>
    <row r="20" spans="1:3" ht="12.75">
      <c r="A20" s="11"/>
      <c r="B20" s="11"/>
      <c r="C20" s="11"/>
    </row>
  </sheetData>
  <mergeCells count="11">
    <mergeCell ref="B3:E3"/>
    <mergeCell ref="A18:H19"/>
    <mergeCell ref="F4:F5"/>
    <mergeCell ref="A3:A5"/>
    <mergeCell ref="A17:H17"/>
    <mergeCell ref="G3:H3"/>
    <mergeCell ref="G4:G5"/>
    <mergeCell ref="H4:H5"/>
    <mergeCell ref="B4:B5"/>
    <mergeCell ref="C4:C5"/>
    <mergeCell ref="D4:E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2010-04-30T10:28:39Z</cp:lastPrinted>
  <dcterms:created xsi:type="dcterms:W3CDTF">2008-02-21T16:48:00Z</dcterms:created>
  <dcterms:modified xsi:type="dcterms:W3CDTF">2010-04-30T10:28:43Z</dcterms:modified>
  <cp:category/>
  <cp:version/>
  <cp:contentType/>
  <cp:contentStatus/>
</cp:coreProperties>
</file>