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4" sheetId="1" r:id="rId1"/>
  </sheets>
  <definedNames>
    <definedName name="_xlnm.Print_Area" localSheetId="0">'12.14'!$A$1:$O$42</definedName>
  </definedNames>
  <calcPr fullCalcOnLoad="1"/>
</workbook>
</file>

<file path=xl/sharedStrings.xml><?xml version="1.0" encoding="utf-8"?>
<sst xmlns="http://schemas.openxmlformats.org/spreadsheetml/2006/main" count="67" uniqueCount="39">
  <si>
    <t>-</t>
  </si>
  <si>
    <t xml:space="preserve">                                                          Potenza efficiente lorda installata</t>
  </si>
  <si>
    <t xml:space="preserve">Idrica </t>
  </si>
  <si>
    <t>Eolica</t>
  </si>
  <si>
    <t>Fotovoltaica</t>
  </si>
  <si>
    <t>Termica</t>
  </si>
  <si>
    <t>Geotermica</t>
  </si>
  <si>
    <t>Totale</t>
  </si>
  <si>
    <t>tradizionale</t>
  </si>
  <si>
    <t xml:space="preserve"> 2007 - PER REGIONE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</si>
  <si>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</si>
  <si>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</si>
  <si>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</si>
  <si>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</si>
  <si>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</si>
  <si>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</si>
  <si>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</si>
  <si>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</si>
  <si>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</si>
  <si>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</si>
  <si>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</si>
  <si>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</si>
  <si>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</si>
  <si>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</si>
  <si>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</si>
  <si>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</si>
  <si>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</si>
  <si>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</si>
  <si>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</si>
  <si>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</si>
  <si>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</si>
  <si>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</si>
  <si>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</si>
  <si>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</si>
  <si>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</si>
  <si>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</si>
  <si>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Terna SpA - Rete elettrica nazionale</t>
    </r>
  </si>
  <si>
    <t>ANNI
REGIONI
AREE GEOGRAFICHE</t>
  </si>
  <si>
    <t>Tavola  12.14 - Potenza efficiente degli impianti generatori di energia elettrica, per fonte energetica, regione e aree geografiche (in MW) - Anno 2007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</si>
</sst>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>
      <alignment/>
      <protection/>
    </xf>
    <xf numFmtId="0" fontId="26" fillId="0" borderId="0" xfId="51" applyFont="1">
      <alignment/>
      <protection/>
    </xf>
    <xf numFmtId="0" fontId="25" fillId="0" borderId="0" xfId="51" applyFont="1">
      <alignment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Border="1">
      <alignment/>
      <protection/>
    </xf>
    <xf numFmtId="0" fontId="26" fillId="0" borderId="10" xfId="51" applyFont="1" applyBorder="1">
      <alignment/>
      <protection/>
    </xf>
    <xf numFmtId="1" fontId="3" fillId="0" borderId="0" xfId="51" applyNumberFormat="1" applyFont="1" applyFill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 quotePrefix="1">
      <alignment horizontal="center"/>
      <protection/>
    </xf>
    <xf numFmtId="0" fontId="3" fillId="0" borderId="0" xfId="51" applyFont="1" applyFill="1">
      <alignment/>
      <protection/>
    </xf>
    <xf numFmtId="0" fontId="27" fillId="0" borderId="0" xfId="51" applyFont="1">
      <alignment/>
      <protection/>
    </xf>
    <xf numFmtId="187" fontId="25" fillId="0" borderId="0" xfId="51" applyNumberFormat="1" applyFont="1">
      <alignment/>
      <protection/>
    </xf>
    <xf numFmtId="0" fontId="4" fillId="0" borderId="10" xfId="51" applyFont="1" applyFill="1" applyBorder="1">
      <alignment/>
      <protection/>
    </xf>
    <xf numFmtId="188" fontId="4" fillId="0" borderId="10" xfId="47" applyNumberFormat="1" applyFont="1" applyBorder="1" applyAlignment="1">
      <alignment/>
    </xf>
    <xf numFmtId="188" fontId="4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6" fillId="0" borderId="0" xfId="51" applyFont="1" applyFill="1" applyBorder="1">
      <alignment/>
      <protection/>
    </xf>
    <xf numFmtId="41" fontId="25" fillId="0" borderId="0" xfId="51" applyNumberFormat="1" applyFont="1">
      <alignment/>
      <protection/>
    </xf>
    <xf numFmtId="0" fontId="25" fillId="0" borderId="0" xfId="51" applyFont="1" applyFill="1">
      <alignment/>
      <protection/>
    </xf>
    <xf numFmtId="41" fontId="25" fillId="0" borderId="0" xfId="51" applyNumberFormat="1" applyFont="1" applyAlignment="1">
      <alignment vertical="top" wrapText="1"/>
      <protection/>
    </xf>
    <xf numFmtId="0" fontId="25" fillId="0" borderId="0" xfId="51" applyFont="1" applyFill="1" applyAlignment="1">
      <alignment horizontal="left"/>
      <protection/>
    </xf>
    <xf numFmtId="185" fontId="25" fillId="0" borderId="0" xfId="47" applyNumberFormat="1" applyFont="1" applyAlignment="1">
      <alignment horizontal="right"/>
    </xf>
    <xf numFmtId="185" fontId="25" fillId="0" borderId="0" xfId="51" applyNumberFormat="1" applyFont="1" applyAlignment="1">
      <alignment horizontal="right"/>
      <protection/>
    </xf>
    <xf numFmtId="0" fontId="25" fillId="0" borderId="0" xfId="51" applyFont="1" applyAlignment="1">
      <alignment horizontal="center"/>
      <protection/>
    </xf>
    <xf numFmtId="182" fontId="25" fillId="0" borderId="0" xfId="47" applyNumberFormat="1" applyFont="1" applyFill="1" applyBorder="1" applyAlignment="1">
      <alignment horizontal="right"/>
    </xf>
    <xf numFmtId="182" fontId="25" fillId="0" borderId="0" xfId="51" applyNumberFormat="1" applyFont="1" applyAlignment="1">
      <alignment horizontal="right"/>
      <protection/>
    </xf>
    <xf numFmtId="0" fontId="26" fillId="0" borderId="0" xfId="51" applyFont="1" applyFill="1">
      <alignment/>
      <protection/>
    </xf>
    <xf numFmtId="182" fontId="26" fillId="0" borderId="0" xfId="47" applyNumberFormat="1" applyFont="1" applyFill="1" applyBorder="1" applyAlignment="1">
      <alignment horizontal="right"/>
    </xf>
    <xf numFmtId="182" fontId="26" fillId="0" borderId="0" xfId="51" applyNumberFormat="1" applyFont="1" applyAlignment="1">
      <alignment horizontal="right"/>
      <protection/>
    </xf>
    <xf numFmtId="186" fontId="28" fillId="0" borderId="0" xfId="51" applyNumberFormat="1" applyFont="1" applyBorder="1" applyAlignment="1">
      <alignment horizontal="left" vertical="center" wrapText="1"/>
      <protection/>
    </xf>
    <xf numFmtId="182" fontId="28" fillId="0" borderId="0" xfId="51" applyNumberFormat="1" applyFont="1" applyAlignment="1">
      <alignment horizontal="right"/>
      <protection/>
    </xf>
    <xf numFmtId="182" fontId="28" fillId="0" borderId="0" xfId="47" applyNumberFormat="1" applyFont="1" applyFill="1" applyBorder="1" applyAlignment="1">
      <alignment horizontal="right"/>
    </xf>
    <xf numFmtId="182" fontId="26" fillId="0" borderId="0" xfId="47" applyNumberFormat="1" applyFont="1" applyAlignment="1">
      <alignment horizontal="right"/>
    </xf>
    <xf numFmtId="0" fontId="26" fillId="0" borderId="0" xfId="51" applyFont="1" applyFill="1" applyBorder="1">
      <alignment/>
      <protection/>
    </xf>
    <xf numFmtId="182" fontId="26" fillId="0" borderId="0" xfId="47" applyNumberFormat="1" applyFont="1" applyBorder="1" applyAlignment="1">
      <alignment horizontal="right"/>
    </xf>
    <xf numFmtId="0" fontId="25" fillId="0" borderId="0" xfId="51" applyFont="1" applyBorder="1" applyAlignment="1">
      <alignment horizontal="left" vertical="center"/>
      <protection/>
    </xf>
    <xf numFmtId="0" fontId="25" fillId="0" borderId="0" xfId="51" applyFont="1" applyAlignment="1">
      <alignment horizontal="right"/>
      <protection/>
    </xf>
    <xf numFmtId="0" fontId="25" fillId="0" borderId="0" xfId="51" applyFont="1" applyBorder="1" applyAlignment="1">
      <alignment horizontal="right"/>
      <protection/>
    </xf>
    <xf numFmtId="0" fontId="25" fillId="0" borderId="10" xfId="51" applyFont="1" applyBorder="1" applyAlignment="1">
      <alignment horizontal="right"/>
      <protection/>
    </xf>
    <xf numFmtId="0" fontId="25" fillId="0" borderId="10" xfId="51" applyFont="1" applyBorder="1" applyAlignment="1" quotePrefix="1">
      <alignment horizontal="right"/>
      <protection/>
    </xf>
    <xf numFmtId="1" fontId="25" fillId="0" borderId="0" xfId="51" applyNumberFormat="1" applyFont="1" applyFill="1" applyBorder="1" applyAlignment="1">
      <alignment horizontal="left" vertical="center" wrapText="1"/>
      <protection/>
    </xf>
    <xf numFmtId="1" fontId="25" fillId="0" borderId="0" xfId="51" applyNumberFormat="1" applyFont="1" applyFill="1" applyAlignment="1">
      <alignment horizontal="left" vertical="center" wrapText="1"/>
      <protection/>
    </xf>
    <xf numFmtId="1" fontId="25" fillId="0" borderId="10" xfId="51" applyNumberFormat="1" applyFont="1" applyFill="1" applyBorder="1" applyAlignment="1">
      <alignment horizontal="left" vertical="center" wrapText="1"/>
      <protection/>
    </xf>
    <xf numFmtId="0" fontId="25" fillId="0" borderId="11" xfId="51" applyFont="1" applyBorder="1" applyAlignment="1">
      <alignment horizontal="left" vertical="center"/>
      <protection/>
    </xf>
    <xf numFmtId="0" fontId="25" fillId="0" borderId="0" xfId="51" applyFont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10</xdr:row>
      <xdr:rowOff>123825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90500" y="1657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0">
      <selection activeCell="M23" sqref="M23"/>
    </sheetView>
  </sheetViews>
  <sheetFormatPr defaultColWidth="9.140625" defaultRowHeight="12.75"/>
  <cols>
    <col min="1" max="1" width="24.421875" style="20" customWidth="1"/>
    <col min="2" max="7" width="10.7109375" style="4" customWidth="1"/>
    <col min="8" max="8" width="9.140625" style="4" customWidth="1"/>
    <col min="9" max="9" width="7.57421875" style="4" customWidth="1"/>
    <col min="10" max="10" width="6.57421875" style="4" customWidth="1"/>
    <col min="11" max="11" width="7.00390625" style="4" customWidth="1"/>
    <col min="12" max="12" width="5.8515625" style="4" customWidth="1"/>
    <col min="13" max="13" width="7.00390625" style="4" customWidth="1"/>
    <col min="14" max="14" width="9.421875" style="4" customWidth="1"/>
    <col min="15" max="15" width="15.28125" style="4" customWidth="1"/>
    <col min="16" max="16" width="9.57421875" style="4" customWidth="1"/>
    <col min="17" max="17" width="16.421875" style="4" customWidth="1"/>
    <col min="18" max="18" width="7.00390625" style="4" customWidth="1"/>
    <col min="19" max="19" width="16.7109375" style="4" customWidth="1"/>
    <col min="20" max="20" width="9.00390625" style="4" customWidth="1"/>
    <col min="21" max="21" width="10.7109375" style="4" customWidth="1"/>
    <col min="22" max="22" width="8.28125" style="4" customWidth="1"/>
    <col min="23" max="23" width="7.00390625" style="4" customWidth="1"/>
    <col min="24" max="24" width="1.7109375" style="4" customWidth="1"/>
    <col min="25" max="25" width="9.00390625" style="4" customWidth="1"/>
    <col min="26" max="26" width="10.7109375" style="4" customWidth="1"/>
    <col min="27" max="27" width="8.28125" style="4" customWidth="1"/>
    <col min="28" max="28" width="9.7109375" style="4" customWidth="1"/>
    <col min="29" max="16384" width="9.140625" style="4" customWidth="1"/>
  </cols>
  <sheetData>
    <row r="1" spans="1:9" ht="12">
      <c r="A1" s="1" t="s">
        <v>38</v>
      </c>
      <c r="B1" s="2"/>
      <c r="C1" s="2"/>
      <c r="D1" s="2"/>
      <c r="E1" s="2"/>
      <c r="F1" s="2"/>
      <c r="G1" s="3"/>
      <c r="I1" s="1"/>
    </row>
    <row r="2" spans="1:7" ht="12">
      <c r="A2" s="5"/>
      <c r="B2" s="6"/>
      <c r="C2" s="6"/>
      <c r="D2" s="6"/>
      <c r="E2" s="6"/>
      <c r="F2" s="6"/>
      <c r="G2" s="7"/>
    </row>
    <row r="3" spans="1:7" ht="14.25" customHeight="1">
      <c r="A3" s="42" t="s">
        <v>37</v>
      </c>
      <c r="B3" s="45" t="s">
        <v>1</v>
      </c>
      <c r="C3" s="45"/>
      <c r="D3" s="45"/>
      <c r="E3" s="45"/>
      <c r="F3" s="45"/>
      <c r="G3" s="37"/>
    </row>
    <row r="4" spans="1:7" ht="11.25">
      <c r="A4" s="43"/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9" t="s">
        <v>7</v>
      </c>
    </row>
    <row r="5" spans="1:7" ht="11.25">
      <c r="A5" s="44"/>
      <c r="B5" s="40"/>
      <c r="C5" s="40"/>
      <c r="D5" s="41"/>
      <c r="E5" s="40" t="s">
        <v>8</v>
      </c>
      <c r="F5" s="40"/>
      <c r="G5" s="40"/>
    </row>
    <row r="6" spans="1:7" ht="9" customHeight="1">
      <c r="A6" s="8"/>
      <c r="B6" s="9"/>
      <c r="C6" s="9"/>
      <c r="D6" s="10"/>
      <c r="E6" s="9"/>
      <c r="F6" s="9"/>
      <c r="G6" s="9"/>
    </row>
    <row r="7" spans="1:7" ht="12.75" customHeight="1">
      <c r="A7" s="22">
        <v>2003</v>
      </c>
      <c r="B7" s="23">
        <v>20987</v>
      </c>
      <c r="C7" s="23">
        <v>874</v>
      </c>
      <c r="D7" s="23">
        <v>7</v>
      </c>
      <c r="E7" s="23">
        <v>58415</v>
      </c>
      <c r="F7" s="23">
        <v>707</v>
      </c>
      <c r="G7" s="24">
        <f>SUM(B7:F7)</f>
        <v>80990</v>
      </c>
    </row>
    <row r="8" spans="1:7" ht="12.75" customHeight="1">
      <c r="A8" s="22">
        <v>2004</v>
      </c>
      <c r="B8" s="23">
        <v>21072.6</v>
      </c>
      <c r="C8" s="23">
        <v>1131.5</v>
      </c>
      <c r="D8" s="23">
        <v>7.1</v>
      </c>
      <c r="E8" s="23">
        <v>61531.4</v>
      </c>
      <c r="F8" s="23">
        <v>681</v>
      </c>
      <c r="G8" s="24">
        <f>SUM(B8:F8)</f>
        <v>84423.6</v>
      </c>
    </row>
    <row r="9" spans="1:7" ht="12.75" customHeight="1">
      <c r="A9" s="22">
        <v>2005</v>
      </c>
      <c r="B9" s="23">
        <v>21343</v>
      </c>
      <c r="C9" s="23">
        <v>1639</v>
      </c>
      <c r="D9" s="23">
        <v>7</v>
      </c>
      <c r="E9" s="23">
        <v>64645</v>
      </c>
      <c r="F9" s="23">
        <v>711</v>
      </c>
      <c r="G9" s="24">
        <v>88345</v>
      </c>
    </row>
    <row r="10" spans="1:7" ht="12.75" customHeight="1">
      <c r="A10" s="22">
        <v>2006</v>
      </c>
      <c r="B10" s="23">
        <v>21429</v>
      </c>
      <c r="C10" s="23">
        <v>1908.4</v>
      </c>
      <c r="D10" s="23">
        <v>7</v>
      </c>
      <c r="E10" s="23">
        <v>68350</v>
      </c>
      <c r="F10" s="23">
        <v>711</v>
      </c>
      <c r="G10" s="24">
        <f>SUM(B10:F10)</f>
        <v>92405.4</v>
      </c>
    </row>
    <row r="11" spans="1:7" ht="12.75" customHeight="1">
      <c r="A11" s="46" t="s">
        <v>9</v>
      </c>
      <c r="B11" s="46"/>
      <c r="C11" s="46"/>
      <c r="D11" s="46"/>
      <c r="E11" s="46"/>
      <c r="F11" s="46"/>
      <c r="G11" s="46"/>
    </row>
    <row r="12" spans="1:7" ht="12.75" customHeight="1">
      <c r="A12" s="25"/>
      <c r="B12" s="25"/>
      <c r="C12" s="25"/>
      <c r="D12" s="25"/>
      <c r="E12" s="25"/>
      <c r="F12" s="25"/>
      <c r="G12" s="25"/>
    </row>
    <row r="13" spans="1:7" ht="12.75" customHeight="1">
      <c r="A13" s="20" t="s">
        <v>10</v>
      </c>
      <c r="B13" s="26">
        <v>3463.7</v>
      </c>
      <c r="C13" s="27" t="s">
        <v>0</v>
      </c>
      <c r="D13" s="27">
        <v>5.7</v>
      </c>
      <c r="E13" s="26">
        <v>4361.6</v>
      </c>
      <c r="F13" s="27" t="s">
        <v>0</v>
      </c>
      <c r="G13" s="26">
        <f aca="true" t="shared" si="0" ref="G13:G34">SUM(B13:F13)</f>
        <v>7831</v>
      </c>
    </row>
    <row r="14" spans="1:7" ht="12.75" customHeight="1">
      <c r="A14" s="28" t="s">
        <v>11</v>
      </c>
      <c r="B14" s="29">
        <v>861</v>
      </c>
      <c r="C14" s="30" t="s">
        <v>0</v>
      </c>
      <c r="D14" s="30">
        <v>0.1</v>
      </c>
      <c r="E14" s="29">
        <v>0.8</v>
      </c>
      <c r="F14" s="30" t="s">
        <v>0</v>
      </c>
      <c r="G14" s="29">
        <f t="shared" si="0"/>
        <v>861.9</v>
      </c>
    </row>
    <row r="15" spans="1:7" ht="12.75" customHeight="1">
      <c r="A15" s="20" t="s">
        <v>12</v>
      </c>
      <c r="B15" s="26">
        <v>5902.6</v>
      </c>
      <c r="C15" s="27" t="s">
        <v>0</v>
      </c>
      <c r="D15" s="27">
        <v>8.7</v>
      </c>
      <c r="E15" s="26">
        <v>12772.6</v>
      </c>
      <c r="F15" s="27" t="s">
        <v>0</v>
      </c>
      <c r="G15" s="26">
        <f t="shared" si="0"/>
        <v>18683.9</v>
      </c>
    </row>
    <row r="16" spans="1:7" ht="12.75" customHeight="1">
      <c r="A16" s="20" t="s">
        <v>13</v>
      </c>
      <c r="B16" s="26">
        <v>3091.9</v>
      </c>
      <c r="C16" s="26">
        <v>3</v>
      </c>
      <c r="D16" s="27">
        <v>9</v>
      </c>
      <c r="E16" s="26">
        <v>128.8</v>
      </c>
      <c r="F16" s="27" t="s">
        <v>0</v>
      </c>
      <c r="G16" s="26">
        <f t="shared" si="0"/>
        <v>3232.7000000000003</v>
      </c>
    </row>
    <row r="17" spans="1:8" ht="12.75" customHeight="1">
      <c r="A17" s="31" t="s">
        <v>14</v>
      </c>
      <c r="B17" s="32">
        <v>1537.9</v>
      </c>
      <c r="C17" s="32">
        <v>3</v>
      </c>
      <c r="D17" s="32">
        <v>7.4</v>
      </c>
      <c r="E17" s="32">
        <f>11.3+29</f>
        <v>40.3</v>
      </c>
      <c r="F17" s="27" t="s">
        <v>0</v>
      </c>
      <c r="G17" s="33">
        <f t="shared" si="0"/>
        <v>1588.6000000000001</v>
      </c>
      <c r="H17" s="12"/>
    </row>
    <row r="18" spans="1:7" ht="12.75" customHeight="1">
      <c r="A18" s="31" t="s">
        <v>15</v>
      </c>
      <c r="B18" s="32">
        <v>1554</v>
      </c>
      <c r="C18" s="32">
        <f>7.2+81.3</f>
        <v>88.5</v>
      </c>
      <c r="D18" s="32">
        <v>1.6</v>
      </c>
      <c r="E18" s="32">
        <f>7.2+81.3</f>
        <v>88.5</v>
      </c>
      <c r="F18" s="27" t="s">
        <v>0</v>
      </c>
      <c r="G18" s="33">
        <f t="shared" si="0"/>
        <v>1732.6</v>
      </c>
    </row>
    <row r="19" spans="1:17" ht="12.75" customHeight="1">
      <c r="A19" s="20" t="s">
        <v>16</v>
      </c>
      <c r="B19" s="26">
        <v>1088.2</v>
      </c>
      <c r="C19" s="26">
        <v>0.1</v>
      </c>
      <c r="D19" s="26">
        <v>5.1</v>
      </c>
      <c r="E19" s="26">
        <v>5651.1</v>
      </c>
      <c r="F19" s="27" t="s">
        <v>0</v>
      </c>
      <c r="G19" s="26">
        <f t="shared" si="0"/>
        <v>6744.5</v>
      </c>
      <c r="J19" s="13"/>
      <c r="K19" s="13"/>
      <c r="L19" s="13"/>
      <c r="M19" s="13"/>
      <c r="O19" s="13"/>
      <c r="P19" s="13"/>
      <c r="Q19" s="13"/>
    </row>
    <row r="20" spans="1:7" ht="12.75" customHeight="1">
      <c r="A20" s="20" t="s">
        <v>17</v>
      </c>
      <c r="B20" s="26">
        <v>453.5</v>
      </c>
      <c r="C20" s="26" t="s">
        <v>0</v>
      </c>
      <c r="D20" s="26">
        <v>3</v>
      </c>
      <c r="E20" s="26">
        <v>2263.1</v>
      </c>
      <c r="F20" s="27" t="s">
        <v>0</v>
      </c>
      <c r="G20" s="26">
        <f t="shared" si="0"/>
        <v>2719.6</v>
      </c>
    </row>
    <row r="21" spans="1:7" ht="12.75" customHeight="1">
      <c r="A21" s="20" t="s">
        <v>18</v>
      </c>
      <c r="B21" s="26">
        <v>72.5</v>
      </c>
      <c r="C21" s="26">
        <v>8.9</v>
      </c>
      <c r="D21" s="26">
        <v>0.7</v>
      </c>
      <c r="E21" s="26">
        <v>3140</v>
      </c>
      <c r="F21" s="27" t="s">
        <v>0</v>
      </c>
      <c r="G21" s="26">
        <f t="shared" si="0"/>
        <v>3222.1</v>
      </c>
    </row>
    <row r="22" spans="1:7" ht="12.75" customHeight="1">
      <c r="A22" s="20" t="s">
        <v>19</v>
      </c>
      <c r="B22" s="26">
        <v>620.3</v>
      </c>
      <c r="C22" s="26">
        <v>3.5</v>
      </c>
      <c r="D22" s="26">
        <v>7.2</v>
      </c>
      <c r="E22" s="26">
        <v>5817.1</v>
      </c>
      <c r="F22" s="27" t="s">
        <v>0</v>
      </c>
      <c r="G22" s="26">
        <f t="shared" si="0"/>
        <v>6448.1</v>
      </c>
    </row>
    <row r="23" spans="1:7" ht="12.75" customHeight="1">
      <c r="A23" s="20" t="s">
        <v>20</v>
      </c>
      <c r="B23" s="26">
        <v>321.1</v>
      </c>
      <c r="C23" s="26">
        <v>28.1</v>
      </c>
      <c r="D23" s="26">
        <v>5.6</v>
      </c>
      <c r="E23" s="26">
        <f>4420.5-711</f>
        <v>3709.5</v>
      </c>
      <c r="F23" s="26">
        <v>711</v>
      </c>
      <c r="G23" s="26">
        <f t="shared" si="0"/>
        <v>4775.3</v>
      </c>
    </row>
    <row r="24" spans="1:7" ht="12.75" customHeight="1">
      <c r="A24" s="20" t="s">
        <v>21</v>
      </c>
      <c r="B24" s="26">
        <v>508.3</v>
      </c>
      <c r="C24" s="26">
        <v>1.5</v>
      </c>
      <c r="D24" s="27">
        <v>4.9</v>
      </c>
      <c r="E24" s="26">
        <v>864.6</v>
      </c>
      <c r="F24" s="27" t="s">
        <v>0</v>
      </c>
      <c r="G24" s="26">
        <f t="shared" si="0"/>
        <v>1379.3000000000002</v>
      </c>
    </row>
    <row r="25" spans="1:7" ht="12.75" customHeight="1">
      <c r="A25" s="20" t="s">
        <v>22</v>
      </c>
      <c r="B25" s="26">
        <v>230</v>
      </c>
      <c r="C25" s="26" t="s">
        <v>0</v>
      </c>
      <c r="D25" s="27">
        <v>2.6</v>
      </c>
      <c r="E25" s="26">
        <v>623.1</v>
      </c>
      <c r="F25" s="27" t="s">
        <v>0</v>
      </c>
      <c r="G25" s="26">
        <f t="shared" si="0"/>
        <v>855.7</v>
      </c>
    </row>
    <row r="26" spans="1:7" ht="12.75" customHeight="1">
      <c r="A26" s="20" t="s">
        <v>23</v>
      </c>
      <c r="B26" s="26">
        <v>399.3</v>
      </c>
      <c r="C26" s="26">
        <v>9</v>
      </c>
      <c r="D26" s="27">
        <v>3.1</v>
      </c>
      <c r="E26" s="26">
        <v>8259.8</v>
      </c>
      <c r="F26" s="27" t="s">
        <v>0</v>
      </c>
      <c r="G26" s="26">
        <f t="shared" si="0"/>
        <v>8671.199999999999</v>
      </c>
    </row>
    <row r="27" spans="1:7" ht="12.75" customHeight="1">
      <c r="A27" s="20" t="s">
        <v>24</v>
      </c>
      <c r="B27" s="26">
        <v>1001.9</v>
      </c>
      <c r="C27" s="26">
        <v>154.8</v>
      </c>
      <c r="D27" s="26">
        <v>2.1</v>
      </c>
      <c r="E27" s="26">
        <v>488.3</v>
      </c>
      <c r="F27" s="27" t="s">
        <v>0</v>
      </c>
      <c r="G27" s="26">
        <f t="shared" si="0"/>
        <v>1647.1</v>
      </c>
    </row>
    <row r="28" spans="1:7" ht="12.75" customHeight="1">
      <c r="A28" s="20" t="s">
        <v>25</v>
      </c>
      <c r="B28" s="26">
        <v>84.7</v>
      </c>
      <c r="C28" s="26">
        <v>98.6</v>
      </c>
      <c r="D28" s="27">
        <v>0.1</v>
      </c>
      <c r="E28" s="26">
        <v>1314.9</v>
      </c>
      <c r="F28" s="27" t="s">
        <v>0</v>
      </c>
      <c r="G28" s="26">
        <f t="shared" si="0"/>
        <v>1498.3000000000002</v>
      </c>
    </row>
    <row r="29" spans="1:7" ht="12.75" customHeight="1">
      <c r="A29" s="20" t="s">
        <v>26</v>
      </c>
      <c r="B29" s="26">
        <v>1333.8</v>
      </c>
      <c r="C29" s="26">
        <v>458.5</v>
      </c>
      <c r="D29" s="26">
        <v>6.5</v>
      </c>
      <c r="E29" s="26">
        <v>2624.9</v>
      </c>
      <c r="F29" s="27" t="s">
        <v>0</v>
      </c>
      <c r="G29" s="26">
        <f t="shared" si="0"/>
        <v>4423.7</v>
      </c>
    </row>
    <row r="30" spans="1:7" ht="12.75" customHeight="1">
      <c r="A30" s="20" t="s">
        <v>27</v>
      </c>
      <c r="B30" s="27" t="s">
        <v>0</v>
      </c>
      <c r="C30" s="26">
        <v>639.9</v>
      </c>
      <c r="D30" s="26">
        <v>7.6</v>
      </c>
      <c r="E30" s="26">
        <v>7357</v>
      </c>
      <c r="F30" s="27" t="s">
        <v>0</v>
      </c>
      <c r="G30" s="27">
        <f t="shared" si="0"/>
        <v>8004.5</v>
      </c>
    </row>
    <row r="31" spans="1:7" ht="12.75" customHeight="1">
      <c r="A31" s="20" t="s">
        <v>28</v>
      </c>
      <c r="B31" s="26">
        <v>128</v>
      </c>
      <c r="C31" s="26">
        <v>155.5</v>
      </c>
      <c r="D31" s="27">
        <v>0.8</v>
      </c>
      <c r="E31" s="26">
        <v>302</v>
      </c>
      <c r="F31" s="27" t="s">
        <v>0</v>
      </c>
      <c r="G31" s="26">
        <f t="shared" si="0"/>
        <v>586.3</v>
      </c>
    </row>
    <row r="32" spans="1:7" ht="12.75" customHeight="1">
      <c r="A32" s="20" t="s">
        <v>29</v>
      </c>
      <c r="B32" s="26">
        <v>716.6</v>
      </c>
      <c r="C32" s="26">
        <v>138.6</v>
      </c>
      <c r="D32" s="26">
        <v>6.1</v>
      </c>
      <c r="E32" s="26">
        <v>3549.4</v>
      </c>
      <c r="F32" s="27" t="s">
        <v>0</v>
      </c>
      <c r="G32" s="26">
        <f t="shared" si="0"/>
        <v>4410.7</v>
      </c>
    </row>
    <row r="33" spans="1:7" ht="12.75" customHeight="1">
      <c r="A33" s="20" t="s">
        <v>30</v>
      </c>
      <c r="B33" s="26">
        <v>732.2</v>
      </c>
      <c r="C33" s="26">
        <v>630.9</v>
      </c>
      <c r="D33" s="26">
        <v>4.4</v>
      </c>
      <c r="E33" s="26">
        <v>5743.3</v>
      </c>
      <c r="F33" s="27" t="s">
        <v>0</v>
      </c>
      <c r="G33" s="26">
        <f t="shared" si="0"/>
        <v>7110.8</v>
      </c>
    </row>
    <row r="34" spans="1:7" ht="12.75" customHeight="1">
      <c r="A34" s="20" t="s">
        <v>31</v>
      </c>
      <c r="B34" s="26">
        <v>466.2</v>
      </c>
      <c r="C34" s="26">
        <v>383.3</v>
      </c>
      <c r="D34" s="26">
        <v>3.5</v>
      </c>
      <c r="E34" s="26">
        <v>3268</v>
      </c>
      <c r="F34" s="27" t="s">
        <v>0</v>
      </c>
      <c r="G34" s="26">
        <f t="shared" si="0"/>
        <v>4121</v>
      </c>
    </row>
    <row r="35" spans="1:7" s="3" customFormat="1" ht="12.75" customHeight="1">
      <c r="A35" s="28" t="s">
        <v>32</v>
      </c>
      <c r="B35" s="29">
        <f aca="true" t="shared" si="1" ref="B35:G35">SUM(B13:B16,B19:B34)</f>
        <v>21475.8</v>
      </c>
      <c r="C35" s="29">
        <f t="shared" si="1"/>
        <v>2714.2000000000003</v>
      </c>
      <c r="D35" s="29">
        <f t="shared" si="1"/>
        <v>86.8</v>
      </c>
      <c r="E35" s="29">
        <f t="shared" si="1"/>
        <v>72239.9</v>
      </c>
      <c r="F35" s="29">
        <f t="shared" si="1"/>
        <v>711</v>
      </c>
      <c r="G35" s="29">
        <f t="shared" si="1"/>
        <v>97227.7</v>
      </c>
    </row>
    <row r="36" spans="1:7" s="3" customFormat="1" ht="12.75" customHeight="1">
      <c r="A36" s="28" t="s">
        <v>33</v>
      </c>
      <c r="B36" s="29">
        <f>+B13+B14+B15+B16+B19+B20+B21+B22</f>
        <v>15553.699999999999</v>
      </c>
      <c r="C36" s="29">
        <f>+C16+C19+C21+C22</f>
        <v>15.5</v>
      </c>
      <c r="D36" s="29">
        <f>SUM(D13:D16,D19:D22)</f>
        <v>39.50000000000001</v>
      </c>
      <c r="E36" s="29">
        <f>+E13+E14+E15+E16+E19+E20+E21+E22</f>
        <v>34135.1</v>
      </c>
      <c r="F36" s="30" t="s">
        <v>0</v>
      </c>
      <c r="G36" s="29">
        <f>+G13+G14+G15+G16+G19+G20+G21+G22</f>
        <v>49743.799999999996</v>
      </c>
    </row>
    <row r="37" spans="1:7" s="3" customFormat="1" ht="12.75" customHeight="1">
      <c r="A37" s="28" t="s">
        <v>34</v>
      </c>
      <c r="B37" s="34">
        <f aca="true" t="shared" si="2" ref="B37:G37">SUM(B23:B26)</f>
        <v>1458.7</v>
      </c>
      <c r="C37" s="29">
        <f t="shared" si="2"/>
        <v>38.6</v>
      </c>
      <c r="D37" s="29">
        <f t="shared" si="2"/>
        <v>16.2</v>
      </c>
      <c r="E37" s="29">
        <f t="shared" si="2"/>
        <v>13457</v>
      </c>
      <c r="F37" s="29">
        <f t="shared" si="2"/>
        <v>711</v>
      </c>
      <c r="G37" s="29">
        <f t="shared" si="2"/>
        <v>15681.5</v>
      </c>
    </row>
    <row r="38" spans="1:7" s="3" customFormat="1" ht="12.75" customHeight="1">
      <c r="A38" s="35" t="s">
        <v>35</v>
      </c>
      <c r="B38" s="36">
        <f aca="true" t="shared" si="3" ref="B38:G38">SUM(B27:B34)</f>
        <v>4463.4</v>
      </c>
      <c r="C38" s="29">
        <f t="shared" si="3"/>
        <v>2660.1</v>
      </c>
      <c r="D38" s="29">
        <f t="shared" si="3"/>
        <v>31.099999999999994</v>
      </c>
      <c r="E38" s="29">
        <f t="shared" si="3"/>
        <v>24647.8</v>
      </c>
      <c r="F38" s="36" t="s">
        <v>0</v>
      </c>
      <c r="G38" s="29">
        <f t="shared" si="3"/>
        <v>31802.399999999998</v>
      </c>
    </row>
    <row r="39" spans="1:7" s="3" customFormat="1" ht="6" customHeight="1">
      <c r="A39" s="14"/>
      <c r="B39" s="15"/>
      <c r="C39" s="15"/>
      <c r="D39" s="15"/>
      <c r="E39" s="15"/>
      <c r="F39" s="15"/>
      <c r="G39" s="16"/>
    </row>
    <row r="40" spans="1:7" ht="11.25">
      <c r="A40" s="11"/>
      <c r="B40" s="17"/>
      <c r="C40" s="17"/>
      <c r="D40" s="17"/>
      <c r="E40" s="17"/>
      <c r="F40" s="17"/>
      <c r="G40" s="17"/>
    </row>
    <row r="41" spans="1:7" ht="11.25">
      <c r="A41" s="18" t="s">
        <v>36</v>
      </c>
      <c r="B41" s="19"/>
      <c r="C41" s="19"/>
      <c r="D41" s="19"/>
      <c r="E41" s="19"/>
      <c r="F41" s="19"/>
      <c r="G41" s="19"/>
    </row>
    <row r="42" spans="2:7" ht="11.25">
      <c r="B42" s="21"/>
      <c r="C42" s="21"/>
      <c r="D42" s="21"/>
      <c r="E42" s="21"/>
      <c r="F42" s="21"/>
      <c r="G42" s="21"/>
    </row>
    <row r="43" spans="2:7" ht="11.25">
      <c r="B43" s="21"/>
      <c r="C43" s="21"/>
      <c r="D43" s="21"/>
      <c r="E43" s="21"/>
      <c r="F43" s="21"/>
      <c r="G43" s="21"/>
    </row>
    <row r="45" spans="2:7" ht="11.25">
      <c r="B45" s="19"/>
      <c r="C45" s="19"/>
      <c r="D45" s="19"/>
      <c r="E45" s="19"/>
      <c r="F45" s="19"/>
      <c r="G45" s="19"/>
    </row>
    <row r="46" spans="2:7" ht="11.25">
      <c r="B46" s="19"/>
      <c r="C46" s="19"/>
      <c r="D46" s="19"/>
      <c r="E46" s="19"/>
      <c r="F46" s="19"/>
      <c r="G46" s="19"/>
    </row>
    <row r="47" spans="2:7" ht="11.25">
      <c r="B47" s="19"/>
      <c r="C47" s="19"/>
      <c r="D47" s="19"/>
      <c r="E47" s="19"/>
      <c r="F47" s="19"/>
      <c r="G47" s="19"/>
    </row>
    <row r="48" spans="2:7" ht="11.25">
      <c r="B48" s="19"/>
      <c r="C48" s="19"/>
      <c r="D48" s="19"/>
      <c r="E48" s="19"/>
      <c r="F48" s="19"/>
      <c r="G48" s="19"/>
    </row>
  </sheetData>
  <sheetProtection/>
  <mergeCells count="3">
    <mergeCell ref="A3:A5"/>
    <mergeCell ref="B3:F3"/>
    <mergeCell ref="A11:G11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2010-05-05T09:57:21Z</cp:lastPrinted>
  <dcterms:created xsi:type="dcterms:W3CDTF">2005-08-03T12:49:55Z</dcterms:created>
  <dcterms:modified xsi:type="dcterms:W3CDTF">2010-05-25T12:06:28Z</dcterms:modified>
  <cp:category/>
  <cp:version/>
  <cp:contentType/>
  <cp:contentStatus/>
</cp:coreProperties>
</file>