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440" windowHeight="9135" activeTab="0"/>
  </bookViews>
  <sheets>
    <sheet name="2.22" sheetId="1" r:id="rId1"/>
  </sheets>
  <definedNames>
    <definedName name="_xlnm.Print_Area" localSheetId="0">'2.22'!$A$1:$S$40</definedName>
  </definedNames>
  <calcPr fullCalcOnLoad="1"/>
</workbook>
</file>

<file path=xl/sharedStrings.xml><?xml version="1.0" encoding="utf-8"?>
<sst xmlns="http://schemas.openxmlformats.org/spreadsheetml/2006/main" count="36" uniqueCount="21">
  <si>
    <t>Morti</t>
  </si>
  <si>
    <t>Iscritti</t>
  </si>
  <si>
    <t>Maschi</t>
  </si>
  <si>
    <t>Femmine</t>
  </si>
  <si>
    <t>Totale</t>
  </si>
  <si>
    <t>ITALIA</t>
  </si>
  <si>
    <t>Nord</t>
  </si>
  <si>
    <t>Centro</t>
  </si>
  <si>
    <t>Mezzogiorno</t>
  </si>
  <si>
    <t>AREE                 GEOGRAFICHE</t>
  </si>
  <si>
    <t>Popolazione al 31 Dicembre</t>
  </si>
  <si>
    <t>Nati  vivi</t>
  </si>
  <si>
    <t>Cancellati</t>
  </si>
  <si>
    <t>ANNO 2007</t>
  </si>
  <si>
    <t>Sesso</t>
  </si>
  <si>
    <t>Anni</t>
  </si>
  <si>
    <t>Popolazione 
al 1° gennaio</t>
  </si>
  <si>
    <t>di cui minorenni</t>
  </si>
  <si>
    <t>Valle d'Aosta/Vallée d'Aoste</t>
  </si>
  <si>
    <r>
      <t>Fonte</t>
    </r>
    <r>
      <rPr>
        <sz val="7"/>
        <rFont val="Arial"/>
        <family val="0"/>
      </rPr>
      <t>: Stranieri residenti registrati nelle anagrafe comunali - Istat, cittadini stranieri residenti, sito internet http://demo.istat.it.</t>
    </r>
  </si>
  <si>
    <t>Tavola 2.22 - Popolazione straniera residente per sesso, movimento anagrafico e minore età - Valle d'Aosta e aree geografiche - 
Anni 2002 - 2007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</si>
</sst>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_-;\-* #,##0_-;_-* &quot;-&quot;??_-;_-@_-"/>
  </numFmts>
  <fonts count="1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shrinkToFit="1"/>
    </xf>
    <xf numFmtId="3" fontId="10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1" sqref="A1:S2"/>
    </sheetView>
  </sheetViews>
  <sheetFormatPr defaultColWidth="9.140625" defaultRowHeight="12.75" customHeight="1"/>
  <cols>
    <col min="1" max="1" width="19.421875" style="1" customWidth="1"/>
    <col min="2" max="2" width="1.7109375" style="1" customWidth="1"/>
    <col min="3" max="3" width="9.7109375" style="2" customWidth="1"/>
    <col min="4" max="4" width="1.7109375" style="1" customWidth="1"/>
    <col min="5" max="5" width="5.421875" style="2" bestFit="1" customWidth="1"/>
    <col min="6" max="6" width="1.7109375" style="1" customWidth="1"/>
    <col min="7" max="7" width="11.140625" style="1" customWidth="1"/>
    <col min="8" max="8" width="1.7109375" style="1" customWidth="1"/>
    <col min="9" max="9" width="7.00390625" style="1" customWidth="1"/>
    <col min="10" max="10" width="1.7109375" style="1" customWidth="1"/>
    <col min="11" max="11" width="6.421875" style="1" bestFit="1" customWidth="1"/>
    <col min="12" max="12" width="1.7109375" style="1" customWidth="1"/>
    <col min="13" max="13" width="8.140625" style="1" customWidth="1"/>
    <col min="14" max="14" width="1.7109375" style="1" customWidth="1"/>
    <col min="15" max="15" width="9.28125" style="1" bestFit="1" customWidth="1"/>
    <col min="16" max="16" width="1.7109375" style="1" customWidth="1"/>
    <col min="17" max="17" width="10.8515625" style="3" customWidth="1"/>
    <col min="18" max="18" width="1.7109375" style="3" customWidth="1"/>
    <col min="19" max="19" width="9.00390625" style="1" bestFit="1" customWidth="1"/>
    <col min="20" max="16384" width="9.140625" style="1" customWidth="1"/>
  </cols>
  <sheetData>
    <row r="1" spans="1:19" s="18" customFormat="1" ht="12.7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0" ht="12.75" customHeight="1">
      <c r="A3" s="43" t="s">
        <v>9</v>
      </c>
      <c r="B3" s="4"/>
      <c r="C3" s="49" t="s">
        <v>14</v>
      </c>
      <c r="D3" s="4"/>
      <c r="E3" s="52" t="s">
        <v>15</v>
      </c>
      <c r="F3" s="4"/>
      <c r="G3" s="45" t="s">
        <v>16</v>
      </c>
      <c r="H3" s="4"/>
      <c r="I3" s="45" t="s">
        <v>11</v>
      </c>
      <c r="J3" s="4"/>
      <c r="K3" s="53" t="s">
        <v>0</v>
      </c>
      <c r="L3" s="4"/>
      <c r="M3" s="53" t="s">
        <v>1</v>
      </c>
      <c r="N3" s="4"/>
      <c r="O3" s="35" t="s">
        <v>12</v>
      </c>
      <c r="P3" s="4"/>
      <c r="Q3" s="45" t="s">
        <v>10</v>
      </c>
      <c r="R3" s="4"/>
      <c r="S3" s="40" t="s">
        <v>17</v>
      </c>
      <c r="T3" s="3"/>
    </row>
    <row r="4" spans="1:20" ht="12.75" customHeight="1">
      <c r="A4" s="43"/>
      <c r="B4" s="4"/>
      <c r="C4" s="50"/>
      <c r="D4" s="4"/>
      <c r="E4" s="50"/>
      <c r="F4" s="4"/>
      <c r="G4" s="46"/>
      <c r="H4" s="4"/>
      <c r="I4" s="36"/>
      <c r="J4" s="4"/>
      <c r="K4" s="36"/>
      <c r="L4" s="4"/>
      <c r="M4" s="36"/>
      <c r="N4" s="4"/>
      <c r="O4" s="36"/>
      <c r="P4" s="5"/>
      <c r="Q4" s="45"/>
      <c r="R4" s="4"/>
      <c r="S4" s="40"/>
      <c r="T4" s="3"/>
    </row>
    <row r="5" spans="1:20" ht="12.75" customHeight="1">
      <c r="A5" s="44"/>
      <c r="B5" s="4"/>
      <c r="C5" s="51"/>
      <c r="D5" s="6"/>
      <c r="E5" s="51"/>
      <c r="F5" s="6"/>
      <c r="G5" s="47"/>
      <c r="H5" s="6"/>
      <c r="I5" s="37"/>
      <c r="J5" s="6"/>
      <c r="K5" s="37"/>
      <c r="L5" s="6"/>
      <c r="M5" s="37"/>
      <c r="N5" s="6"/>
      <c r="O5" s="37"/>
      <c r="P5" s="6"/>
      <c r="Q5" s="48"/>
      <c r="R5" s="6"/>
      <c r="S5" s="41"/>
      <c r="T5" s="3"/>
    </row>
    <row r="6" spans="3:20" ht="12.75" customHeight="1">
      <c r="C6" s="8" t="s">
        <v>2</v>
      </c>
      <c r="E6" s="8">
        <v>2002</v>
      </c>
      <c r="G6" s="9">
        <v>1201</v>
      </c>
      <c r="I6" s="9">
        <v>35</v>
      </c>
      <c r="K6" s="9">
        <v>2</v>
      </c>
      <c r="M6" s="9">
        <f>370-I6</f>
        <v>335</v>
      </c>
      <c r="O6" s="9">
        <f>140-K6</f>
        <v>138</v>
      </c>
      <c r="P6" s="9"/>
      <c r="Q6" s="9">
        <v>1431</v>
      </c>
      <c r="R6" s="9"/>
      <c r="S6" s="10">
        <v>325</v>
      </c>
      <c r="T6" s="11"/>
    </row>
    <row r="7" spans="3:20" ht="12.75" customHeight="1">
      <c r="C7" s="7"/>
      <c r="E7" s="8">
        <v>2003</v>
      </c>
      <c r="G7" s="9">
        <v>1431</v>
      </c>
      <c r="I7" s="9">
        <v>32</v>
      </c>
      <c r="K7" s="9">
        <v>3</v>
      </c>
      <c r="M7" s="9">
        <f>563-I7</f>
        <v>531</v>
      </c>
      <c r="O7" s="9">
        <f>201-K7</f>
        <v>198</v>
      </c>
      <c r="P7" s="9"/>
      <c r="Q7" s="9">
        <v>1793</v>
      </c>
      <c r="R7" s="9"/>
      <c r="S7" s="10">
        <v>404</v>
      </c>
      <c r="T7" s="11"/>
    </row>
    <row r="8" spans="3:20" ht="12.75" customHeight="1">
      <c r="C8" s="7"/>
      <c r="E8" s="8">
        <v>2004</v>
      </c>
      <c r="G8" s="9">
        <v>1793</v>
      </c>
      <c r="I8" s="9">
        <v>44</v>
      </c>
      <c r="K8" s="9">
        <v>5</v>
      </c>
      <c r="M8" s="9">
        <f>604-I8</f>
        <v>560</v>
      </c>
      <c r="O8" s="9">
        <f>300-K8</f>
        <v>295</v>
      </c>
      <c r="P8" s="9"/>
      <c r="Q8" s="9">
        <v>2097</v>
      </c>
      <c r="R8" s="9"/>
      <c r="S8" s="10">
        <v>477</v>
      </c>
      <c r="T8" s="11"/>
    </row>
    <row r="9" spans="3:20" ht="12.75" customHeight="1">
      <c r="C9" s="7"/>
      <c r="E9" s="8">
        <v>2005</v>
      </c>
      <c r="G9" s="9">
        <v>2097</v>
      </c>
      <c r="I9" s="12">
        <v>47</v>
      </c>
      <c r="K9" s="9">
        <v>3</v>
      </c>
      <c r="M9" s="9">
        <f>623-I9</f>
        <v>576</v>
      </c>
      <c r="O9" s="9">
        <f>312-K9</f>
        <v>309</v>
      </c>
      <c r="P9" s="9"/>
      <c r="Q9" s="9">
        <v>2408</v>
      </c>
      <c r="R9" s="9"/>
      <c r="S9" s="10">
        <v>552</v>
      </c>
      <c r="T9" s="11"/>
    </row>
    <row r="10" spans="3:20" ht="12.75" customHeight="1">
      <c r="C10" s="7"/>
      <c r="E10" s="8">
        <v>2006</v>
      </c>
      <c r="G10" s="9">
        <v>2408</v>
      </c>
      <c r="I10" s="12">
        <v>69</v>
      </c>
      <c r="K10" s="9">
        <v>4</v>
      </c>
      <c r="M10" s="9">
        <v>579</v>
      </c>
      <c r="O10" s="9">
        <v>405</v>
      </c>
      <c r="P10" s="9"/>
      <c r="Q10" s="9">
        <v>2647</v>
      </c>
      <c r="R10" s="9"/>
      <c r="S10" s="10">
        <v>638</v>
      </c>
      <c r="T10" s="11"/>
    </row>
    <row r="11" spans="3:20" ht="12.75" customHeight="1">
      <c r="C11" s="8" t="s">
        <v>3</v>
      </c>
      <c r="E11" s="8">
        <v>2002</v>
      </c>
      <c r="G11" s="9">
        <v>1439</v>
      </c>
      <c r="I11" s="9">
        <v>29</v>
      </c>
      <c r="K11" s="9">
        <v>3</v>
      </c>
      <c r="M11" s="9">
        <f>261-I11</f>
        <v>232</v>
      </c>
      <c r="O11" s="9">
        <f>182-K11</f>
        <v>179</v>
      </c>
      <c r="P11" s="9"/>
      <c r="Q11" s="9">
        <v>1518</v>
      </c>
      <c r="R11" s="9"/>
      <c r="S11" s="10">
        <v>314</v>
      </c>
      <c r="T11" s="11"/>
    </row>
    <row r="12" spans="3:20" ht="12.75" customHeight="1">
      <c r="C12" s="7"/>
      <c r="E12" s="8">
        <v>2003</v>
      </c>
      <c r="G12" s="9">
        <v>1518</v>
      </c>
      <c r="I12" s="9">
        <v>21</v>
      </c>
      <c r="K12" s="9">
        <v>3</v>
      </c>
      <c r="M12" s="9">
        <f>553-I12</f>
        <v>532</v>
      </c>
      <c r="O12" s="9">
        <f>228-K12</f>
        <v>225</v>
      </c>
      <c r="P12" s="9"/>
      <c r="Q12" s="9">
        <v>1843</v>
      </c>
      <c r="R12" s="9"/>
      <c r="S12" s="10">
        <v>368</v>
      </c>
      <c r="T12" s="11"/>
    </row>
    <row r="13" spans="3:20" ht="12.75" customHeight="1">
      <c r="C13" s="7"/>
      <c r="E13" s="8">
        <v>2004</v>
      </c>
      <c r="G13" s="9">
        <v>1843</v>
      </c>
      <c r="I13" s="9">
        <v>46</v>
      </c>
      <c r="K13" s="9">
        <v>8</v>
      </c>
      <c r="M13" s="9">
        <f>584-I13</f>
        <v>538</v>
      </c>
      <c r="O13" s="9">
        <f>266-K13</f>
        <v>258</v>
      </c>
      <c r="P13" s="9"/>
      <c r="Q13" s="9">
        <v>2161</v>
      </c>
      <c r="R13" s="9"/>
      <c r="S13" s="10">
        <v>433</v>
      </c>
      <c r="T13" s="11"/>
    </row>
    <row r="14" spans="3:20" ht="12.75" customHeight="1">
      <c r="C14" s="7"/>
      <c r="E14" s="8">
        <v>2005</v>
      </c>
      <c r="G14" s="9">
        <v>2161</v>
      </c>
      <c r="I14" s="9">
        <v>54</v>
      </c>
      <c r="K14" s="9">
        <v>5</v>
      </c>
      <c r="M14" s="9">
        <f>704-I14</f>
        <v>650</v>
      </c>
      <c r="O14" s="9">
        <f>297-K14</f>
        <v>292</v>
      </c>
      <c r="P14" s="9"/>
      <c r="Q14" s="9">
        <v>2568</v>
      </c>
      <c r="R14" s="9"/>
      <c r="S14" s="10">
        <v>505</v>
      </c>
      <c r="T14" s="11"/>
    </row>
    <row r="15" spans="3:20" ht="12.75" customHeight="1">
      <c r="C15" s="7"/>
      <c r="E15" s="8">
        <v>2006</v>
      </c>
      <c r="G15" s="9">
        <v>2568</v>
      </c>
      <c r="I15" s="9">
        <v>53</v>
      </c>
      <c r="K15" s="9">
        <v>4</v>
      </c>
      <c r="M15" s="9">
        <v>700</v>
      </c>
      <c r="O15" s="9">
        <v>430</v>
      </c>
      <c r="P15" s="9"/>
      <c r="Q15" s="9">
        <v>2887</v>
      </c>
      <c r="R15" s="9"/>
      <c r="S15" s="10">
        <v>571</v>
      </c>
      <c r="T15" s="11"/>
    </row>
    <row r="16" spans="3:20" ht="12.75" customHeight="1">
      <c r="C16" s="8" t="s">
        <v>4</v>
      </c>
      <c r="E16" s="8">
        <v>2002</v>
      </c>
      <c r="G16" s="9">
        <v>2640</v>
      </c>
      <c r="I16" s="9">
        <v>64</v>
      </c>
      <c r="K16" s="9">
        <v>5</v>
      </c>
      <c r="M16" s="9">
        <f>631-I16</f>
        <v>567</v>
      </c>
      <c r="O16" s="9">
        <f>322-K16</f>
        <v>317</v>
      </c>
      <c r="P16" s="9"/>
      <c r="Q16" s="9">
        <v>2949</v>
      </c>
      <c r="R16" s="9"/>
      <c r="S16" s="10">
        <v>639</v>
      </c>
      <c r="T16" s="11"/>
    </row>
    <row r="17" spans="3:20" ht="12.75" customHeight="1">
      <c r="C17" s="7"/>
      <c r="E17" s="8">
        <v>2003</v>
      </c>
      <c r="G17" s="9">
        <v>2949</v>
      </c>
      <c r="I17" s="9">
        <v>53</v>
      </c>
      <c r="K17" s="9">
        <v>6</v>
      </c>
      <c r="M17" s="9">
        <f>1116-I17</f>
        <v>1063</v>
      </c>
      <c r="O17" s="9">
        <f>429-K17</f>
        <v>423</v>
      </c>
      <c r="P17" s="9"/>
      <c r="Q17" s="9">
        <v>3636</v>
      </c>
      <c r="R17" s="9"/>
      <c r="S17" s="10">
        <v>772</v>
      </c>
      <c r="T17" s="11"/>
    </row>
    <row r="18" spans="3:20" ht="12.75" customHeight="1">
      <c r="C18" s="7"/>
      <c r="E18" s="8">
        <v>2004</v>
      </c>
      <c r="G18" s="9">
        <v>3636</v>
      </c>
      <c r="I18" s="9">
        <v>90</v>
      </c>
      <c r="K18" s="9">
        <v>13</v>
      </c>
      <c r="M18" s="9">
        <f>1188-I18</f>
        <v>1098</v>
      </c>
      <c r="O18" s="9">
        <f>566-K18</f>
        <v>553</v>
      </c>
      <c r="P18" s="9"/>
      <c r="Q18" s="9">
        <v>4258</v>
      </c>
      <c r="R18" s="9"/>
      <c r="S18" s="10">
        <v>910</v>
      </c>
      <c r="T18" s="11"/>
    </row>
    <row r="19" spans="3:20" ht="12.75" customHeight="1">
      <c r="C19" s="7"/>
      <c r="E19" s="8">
        <v>2005</v>
      </c>
      <c r="G19" s="9">
        <v>4258</v>
      </c>
      <c r="I19" s="9">
        <v>101</v>
      </c>
      <c r="K19" s="9">
        <v>8</v>
      </c>
      <c r="M19" s="9">
        <f>1327-I19</f>
        <v>1226</v>
      </c>
      <c r="O19" s="9">
        <f>609-K19</f>
        <v>601</v>
      </c>
      <c r="P19" s="9"/>
      <c r="Q19" s="9">
        <v>4976</v>
      </c>
      <c r="R19" s="9"/>
      <c r="S19" s="10">
        <v>1057</v>
      </c>
      <c r="T19" s="11"/>
    </row>
    <row r="20" spans="3:20" ht="12.75" customHeight="1">
      <c r="C20" s="7"/>
      <c r="E20" s="8">
        <v>2006</v>
      </c>
      <c r="G20" s="9">
        <v>4976</v>
      </c>
      <c r="I20" s="9">
        <v>122</v>
      </c>
      <c r="K20" s="9">
        <v>8</v>
      </c>
      <c r="M20" s="9">
        <v>1279</v>
      </c>
      <c r="O20" s="9">
        <v>835</v>
      </c>
      <c r="P20" s="9"/>
      <c r="Q20" s="9">
        <v>5534</v>
      </c>
      <c r="R20" s="9"/>
      <c r="S20" s="10">
        <v>1209</v>
      </c>
      <c r="T20" s="11"/>
    </row>
    <row r="21" spans="3:20" ht="12.75" customHeight="1">
      <c r="C21" s="7"/>
      <c r="E21" s="8"/>
      <c r="G21" s="9"/>
      <c r="I21" s="9"/>
      <c r="K21" s="9"/>
      <c r="M21" s="9"/>
      <c r="O21" s="9"/>
      <c r="P21" s="9"/>
      <c r="Q21" s="9"/>
      <c r="R21" s="9"/>
      <c r="S21" s="10"/>
      <c r="T21" s="11"/>
    </row>
    <row r="22" spans="1:20" ht="12.75" customHeight="1">
      <c r="A22" s="4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11"/>
    </row>
    <row r="23" spans="1:20" ht="12.75" customHeight="1">
      <c r="A23" s="19" t="s">
        <v>18</v>
      </c>
      <c r="B23" s="11"/>
      <c r="C23" s="8" t="s">
        <v>2</v>
      </c>
      <c r="D23" s="11"/>
      <c r="E23" s="7"/>
      <c r="F23" s="11"/>
      <c r="G23" s="17">
        <v>2647</v>
      </c>
      <c r="H23" s="11"/>
      <c r="I23" s="17">
        <v>61</v>
      </c>
      <c r="J23" s="11"/>
      <c r="K23" s="17">
        <v>5</v>
      </c>
      <c r="L23" s="11"/>
      <c r="M23" s="17">
        <v>884</v>
      </c>
      <c r="N23" s="11"/>
      <c r="O23" s="17">
        <f>472-K23</f>
        <v>467</v>
      </c>
      <c r="P23" s="9"/>
      <c r="Q23" s="17">
        <v>3120</v>
      </c>
      <c r="R23" s="9"/>
      <c r="S23" s="34">
        <v>745</v>
      </c>
      <c r="T23" s="11"/>
    </row>
    <row r="24" spans="2:20" ht="12.75" customHeight="1">
      <c r="B24" s="11"/>
      <c r="C24" s="8" t="s">
        <v>3</v>
      </c>
      <c r="D24" s="11"/>
      <c r="E24" s="7"/>
      <c r="F24" s="11"/>
      <c r="G24" s="17">
        <v>2887</v>
      </c>
      <c r="H24" s="11"/>
      <c r="I24" s="17">
        <v>72</v>
      </c>
      <c r="J24" s="11"/>
      <c r="K24" s="17">
        <v>9</v>
      </c>
      <c r="L24" s="11"/>
      <c r="M24" s="17">
        <v>1015</v>
      </c>
      <c r="N24" s="11"/>
      <c r="O24" s="17">
        <f>490-K24</f>
        <v>481</v>
      </c>
      <c r="P24" s="9"/>
      <c r="Q24" s="17">
        <v>3484</v>
      </c>
      <c r="R24" s="9"/>
      <c r="S24" s="34">
        <v>692</v>
      </c>
      <c r="T24" s="11"/>
    </row>
    <row r="25" spans="2:20" ht="12.75" customHeight="1">
      <c r="B25" s="11"/>
      <c r="C25" s="8" t="s">
        <v>4</v>
      </c>
      <c r="D25" s="11"/>
      <c r="E25" s="7"/>
      <c r="F25" s="11"/>
      <c r="G25" s="17">
        <v>5534</v>
      </c>
      <c r="H25" s="11"/>
      <c r="I25" s="17">
        <v>133</v>
      </c>
      <c r="J25" s="11"/>
      <c r="K25" s="17">
        <v>14</v>
      </c>
      <c r="L25" s="11"/>
      <c r="M25" s="17">
        <v>1899</v>
      </c>
      <c r="N25" s="11"/>
      <c r="O25" s="17">
        <f>962-K25</f>
        <v>948</v>
      </c>
      <c r="P25" s="9"/>
      <c r="Q25" s="17">
        <v>6604</v>
      </c>
      <c r="R25" s="9"/>
      <c r="S25" s="34">
        <v>1437</v>
      </c>
      <c r="T25" s="11"/>
    </row>
    <row r="26" spans="2:20" ht="12.75" customHeight="1">
      <c r="B26" s="11"/>
      <c r="C26" s="7"/>
      <c r="D26" s="11"/>
      <c r="E26" s="7"/>
      <c r="F26" s="11"/>
      <c r="G26" s="17"/>
      <c r="H26" s="11"/>
      <c r="I26" s="17"/>
      <c r="J26" s="11"/>
      <c r="K26" s="17"/>
      <c r="L26" s="11"/>
      <c r="M26" s="17"/>
      <c r="N26" s="11"/>
      <c r="O26" s="17"/>
      <c r="P26" s="9"/>
      <c r="Q26" s="17"/>
      <c r="R26" s="9"/>
      <c r="S26" s="17"/>
      <c r="T26" s="11"/>
    </row>
    <row r="27" spans="1:20" ht="12.75" customHeight="1">
      <c r="A27" s="13" t="s">
        <v>5</v>
      </c>
      <c r="B27" s="13"/>
      <c r="C27" s="30" t="s">
        <v>2</v>
      </c>
      <c r="D27" s="31"/>
      <c r="E27" s="14"/>
      <c r="F27" s="13"/>
      <c r="G27" s="15">
        <v>1473073</v>
      </c>
      <c r="H27" s="13"/>
      <c r="I27" s="15">
        <v>33057</v>
      </c>
      <c r="J27" s="13"/>
      <c r="K27" s="15">
        <v>2169</v>
      </c>
      <c r="L27" s="13"/>
      <c r="M27" s="15">
        <v>364825</v>
      </c>
      <c r="N27" s="13"/>
      <c r="O27" s="15">
        <v>166969</v>
      </c>
      <c r="P27" s="15"/>
      <c r="Q27" s="15">
        <v>1701817</v>
      </c>
      <c r="R27" s="15"/>
      <c r="S27" s="16">
        <v>398878</v>
      </c>
      <c r="T27" s="11"/>
    </row>
    <row r="28" spans="1:20" ht="12.75" customHeight="1">
      <c r="A28" s="13"/>
      <c r="B28" s="13"/>
      <c r="C28" s="30" t="s">
        <v>3</v>
      </c>
      <c r="D28" s="31"/>
      <c r="E28" s="14"/>
      <c r="F28" s="13"/>
      <c r="G28" s="15">
        <v>1465849</v>
      </c>
      <c r="H28" s="13"/>
      <c r="I28" s="15">
        <v>30992</v>
      </c>
      <c r="J28" s="13"/>
      <c r="K28" s="15">
        <v>1501</v>
      </c>
      <c r="L28" s="13"/>
      <c r="M28" s="15">
        <v>393467</v>
      </c>
      <c r="N28" s="13"/>
      <c r="O28" s="15">
        <v>157973</v>
      </c>
      <c r="P28" s="15"/>
      <c r="Q28" s="15">
        <v>1730834</v>
      </c>
      <c r="R28" s="15"/>
      <c r="S28" s="16">
        <v>368182</v>
      </c>
      <c r="T28" s="11"/>
    </row>
    <row r="29" spans="1:20" ht="12.75" customHeight="1">
      <c r="A29" s="13"/>
      <c r="B29" s="13"/>
      <c r="C29" s="30" t="s">
        <v>4</v>
      </c>
      <c r="D29" s="31"/>
      <c r="E29" s="14"/>
      <c r="F29" s="13"/>
      <c r="G29" s="15">
        <v>2938922</v>
      </c>
      <c r="H29" s="13"/>
      <c r="I29" s="15">
        <v>64049</v>
      </c>
      <c r="J29" s="13"/>
      <c r="K29" s="15">
        <v>3670</v>
      </c>
      <c r="L29" s="13"/>
      <c r="M29" s="15">
        <v>758292</v>
      </c>
      <c r="N29" s="13"/>
      <c r="O29" s="15">
        <v>324942</v>
      </c>
      <c r="P29" s="15"/>
      <c r="Q29" s="15">
        <v>3432651</v>
      </c>
      <c r="R29" s="15"/>
      <c r="S29" s="16">
        <v>767060</v>
      </c>
      <c r="T29" s="11"/>
    </row>
    <row r="30" spans="1:20" ht="12.75" customHeight="1">
      <c r="A30" s="13" t="s">
        <v>6</v>
      </c>
      <c r="B30" s="13"/>
      <c r="C30" s="30" t="s">
        <v>2</v>
      </c>
      <c r="D30" s="31"/>
      <c r="E30" s="14"/>
      <c r="F30" s="13"/>
      <c r="G30" s="15">
        <v>964391</v>
      </c>
      <c r="H30" s="13"/>
      <c r="I30" s="15">
        <v>22861</v>
      </c>
      <c r="J30" s="13"/>
      <c r="K30" s="15">
        <v>1358</v>
      </c>
      <c r="L30" s="13"/>
      <c r="M30" s="15">
        <v>229007</v>
      </c>
      <c r="N30" s="13"/>
      <c r="O30" s="15">
        <v>117593</v>
      </c>
      <c r="P30" s="15"/>
      <c r="Q30" s="15">
        <v>1097308</v>
      </c>
      <c r="R30" s="15"/>
      <c r="S30" s="16">
        <v>263612</v>
      </c>
      <c r="T30" s="11"/>
    </row>
    <row r="31" spans="1:20" ht="12.75" customHeight="1">
      <c r="A31" s="13"/>
      <c r="B31" s="13"/>
      <c r="C31" s="30" t="s">
        <v>3</v>
      </c>
      <c r="D31" s="31"/>
      <c r="E31" s="14"/>
      <c r="F31" s="13"/>
      <c r="G31" s="15">
        <v>905066</v>
      </c>
      <c r="H31" s="13"/>
      <c r="I31" s="15">
        <v>21508</v>
      </c>
      <c r="J31" s="13"/>
      <c r="K31" s="15">
        <v>918</v>
      </c>
      <c r="L31" s="13"/>
      <c r="M31" s="15">
        <v>230231</v>
      </c>
      <c r="N31" s="13"/>
      <c r="O31" s="15">
        <v>106020</v>
      </c>
      <c r="P31" s="15"/>
      <c r="Q31" s="15">
        <v>1049867</v>
      </c>
      <c r="R31" s="15"/>
      <c r="S31" s="16">
        <v>243425</v>
      </c>
      <c r="T31" s="11"/>
    </row>
    <row r="32" spans="1:20" ht="12.75" customHeight="1">
      <c r="A32" s="13"/>
      <c r="B32" s="13"/>
      <c r="C32" s="30" t="s">
        <v>4</v>
      </c>
      <c r="D32" s="31"/>
      <c r="E32" s="14"/>
      <c r="F32" s="13"/>
      <c r="G32" s="15">
        <v>1869457</v>
      </c>
      <c r="H32" s="13"/>
      <c r="I32" s="15">
        <v>44369</v>
      </c>
      <c r="J32" s="13"/>
      <c r="K32" s="15">
        <v>2276</v>
      </c>
      <c r="L32" s="13"/>
      <c r="M32" s="15">
        <v>459238</v>
      </c>
      <c r="N32" s="13"/>
      <c r="O32" s="15">
        <v>223613</v>
      </c>
      <c r="P32" s="15"/>
      <c r="Q32" s="15">
        <v>2147175</v>
      </c>
      <c r="R32" s="15"/>
      <c r="S32" s="16">
        <v>507037</v>
      </c>
      <c r="T32" s="11"/>
    </row>
    <row r="33" spans="1:20" ht="12.75" customHeight="1">
      <c r="A33" s="13" t="s">
        <v>7</v>
      </c>
      <c r="B33" s="13"/>
      <c r="C33" s="30" t="s">
        <v>2</v>
      </c>
      <c r="D33" s="31"/>
      <c r="E33" s="14"/>
      <c r="F33" s="13"/>
      <c r="G33" s="15">
        <v>348628</v>
      </c>
      <c r="H33" s="13"/>
      <c r="I33" s="15">
        <v>7174</v>
      </c>
      <c r="J33" s="13"/>
      <c r="K33" s="15">
        <v>537</v>
      </c>
      <c r="L33" s="13"/>
      <c r="M33" s="15">
        <v>83611</v>
      </c>
      <c r="N33" s="13"/>
      <c r="O33" s="15">
        <v>31126</v>
      </c>
      <c r="P33" s="15"/>
      <c r="Q33" s="15">
        <v>407750</v>
      </c>
      <c r="R33" s="15"/>
      <c r="S33" s="16">
        <v>94629</v>
      </c>
      <c r="T33" s="11"/>
    </row>
    <row r="34" spans="1:20" ht="12.75" customHeight="1">
      <c r="A34" s="13"/>
      <c r="B34" s="13"/>
      <c r="C34" s="30" t="s">
        <v>3</v>
      </c>
      <c r="D34" s="31"/>
      <c r="E34" s="14"/>
      <c r="F34" s="13"/>
      <c r="G34" s="15">
        <v>379062</v>
      </c>
      <c r="H34" s="13"/>
      <c r="I34" s="15">
        <v>6679</v>
      </c>
      <c r="J34" s="13"/>
      <c r="K34" s="15">
        <v>392</v>
      </c>
      <c r="L34" s="13"/>
      <c r="M34" s="15">
        <v>96697</v>
      </c>
      <c r="N34" s="13"/>
      <c r="O34" s="15">
        <v>32724</v>
      </c>
      <c r="P34" s="15"/>
      <c r="Q34" s="15">
        <v>449322</v>
      </c>
      <c r="R34" s="15"/>
      <c r="S34" s="16">
        <v>86479</v>
      </c>
      <c r="T34" s="11"/>
    </row>
    <row r="35" spans="1:20" ht="12.75" customHeight="1">
      <c r="A35" s="13"/>
      <c r="B35" s="13"/>
      <c r="C35" s="30" t="s">
        <v>4</v>
      </c>
      <c r="D35" s="31"/>
      <c r="E35" s="14"/>
      <c r="F35" s="13"/>
      <c r="G35" s="15">
        <v>727690</v>
      </c>
      <c r="H35" s="13"/>
      <c r="I35" s="15">
        <v>13853</v>
      </c>
      <c r="J35" s="13"/>
      <c r="K35" s="15">
        <v>929</v>
      </c>
      <c r="L35" s="13"/>
      <c r="M35" s="15">
        <v>180308</v>
      </c>
      <c r="N35" s="13"/>
      <c r="O35" s="15">
        <v>63850</v>
      </c>
      <c r="P35" s="15"/>
      <c r="Q35" s="15">
        <v>857072</v>
      </c>
      <c r="R35" s="15"/>
      <c r="S35" s="16">
        <v>181108</v>
      </c>
      <c r="T35" s="11"/>
    </row>
    <row r="36" spans="1:20" ht="12.75" customHeight="1">
      <c r="A36" s="13" t="s">
        <v>8</v>
      </c>
      <c r="B36" s="13"/>
      <c r="C36" s="30" t="s">
        <v>2</v>
      </c>
      <c r="D36" s="31"/>
      <c r="E36" s="14"/>
      <c r="F36" s="13"/>
      <c r="G36" s="15">
        <v>160054</v>
      </c>
      <c r="H36" s="13"/>
      <c r="I36" s="15">
        <v>3022</v>
      </c>
      <c r="J36" s="13"/>
      <c r="K36" s="15">
        <v>274</v>
      </c>
      <c r="L36" s="13"/>
      <c r="M36" s="15">
        <v>52207</v>
      </c>
      <c r="N36" s="13"/>
      <c r="O36" s="15">
        <v>18250</v>
      </c>
      <c r="P36" s="15"/>
      <c r="Q36" s="15">
        <v>196759</v>
      </c>
      <c r="R36" s="15"/>
      <c r="S36" s="16">
        <v>40637</v>
      </c>
      <c r="T36" s="11"/>
    </row>
    <row r="37" spans="1:20" ht="12.75" customHeight="1">
      <c r="A37" s="13"/>
      <c r="B37" s="13"/>
      <c r="C37" s="30" t="s">
        <v>3</v>
      </c>
      <c r="D37" s="31"/>
      <c r="E37" s="14"/>
      <c r="F37" s="13"/>
      <c r="G37" s="15">
        <v>181721</v>
      </c>
      <c r="H37" s="13"/>
      <c r="I37" s="15">
        <v>2805</v>
      </c>
      <c r="J37" s="13"/>
      <c r="K37" s="15">
        <v>191</v>
      </c>
      <c r="L37" s="13"/>
      <c r="M37" s="15">
        <v>66539</v>
      </c>
      <c r="N37" s="13"/>
      <c r="O37" s="15">
        <v>19229</v>
      </c>
      <c r="P37" s="15"/>
      <c r="Q37" s="15">
        <v>231645</v>
      </c>
      <c r="R37" s="15"/>
      <c r="S37" s="16">
        <v>38278</v>
      </c>
      <c r="T37" s="11"/>
    </row>
    <row r="38" spans="1:20" ht="12.75" customHeight="1">
      <c r="A38" s="26"/>
      <c r="B38" s="26"/>
      <c r="C38" s="32" t="s">
        <v>4</v>
      </c>
      <c r="D38" s="33"/>
      <c r="E38" s="27"/>
      <c r="F38" s="26"/>
      <c r="G38" s="28">
        <v>341775</v>
      </c>
      <c r="H38" s="26"/>
      <c r="I38" s="28">
        <v>5827</v>
      </c>
      <c r="J38" s="26"/>
      <c r="K38" s="28">
        <v>465</v>
      </c>
      <c r="L38" s="26"/>
      <c r="M38" s="28">
        <v>118746</v>
      </c>
      <c r="N38" s="26"/>
      <c r="O38" s="28">
        <v>37479</v>
      </c>
      <c r="P38" s="28"/>
      <c r="Q38" s="28">
        <v>428404</v>
      </c>
      <c r="R38" s="28"/>
      <c r="S38" s="29">
        <v>78915</v>
      </c>
      <c r="T38" s="11"/>
    </row>
    <row r="40" spans="1:20" s="23" customFormat="1" ht="12.75" customHeight="1">
      <c r="A40" s="20" t="s">
        <v>19</v>
      </c>
      <c r="B40" s="21"/>
      <c r="C40" s="22"/>
      <c r="D40" s="21"/>
      <c r="E40" s="22"/>
      <c r="F40" s="21"/>
      <c r="G40" s="21"/>
      <c r="H40" s="21"/>
      <c r="I40" s="21"/>
      <c r="J40" s="21"/>
      <c r="L40" s="21"/>
      <c r="M40" s="24"/>
      <c r="N40" s="21"/>
      <c r="O40" s="24"/>
      <c r="S40" s="25"/>
      <c r="T40" s="21"/>
    </row>
    <row r="41" spans="1:20" ht="12.75" customHeight="1">
      <c r="A41" s="17"/>
      <c r="B41" s="5"/>
      <c r="D41" s="5"/>
      <c r="F41" s="5"/>
      <c r="G41" s="5"/>
      <c r="H41" s="5"/>
      <c r="I41" s="5"/>
      <c r="J41" s="5"/>
      <c r="L41" s="5"/>
      <c r="M41" s="17"/>
      <c r="N41" s="5"/>
      <c r="O41" s="17"/>
      <c r="Q41" s="1"/>
      <c r="R41" s="1"/>
      <c r="T41" s="5"/>
    </row>
    <row r="42" spans="2:20" ht="12.75" customHeight="1">
      <c r="B42" s="5"/>
      <c r="D42" s="5"/>
      <c r="F42" s="5"/>
      <c r="G42" s="5"/>
      <c r="H42" s="5"/>
      <c r="I42" s="5"/>
      <c r="J42" s="5"/>
      <c r="L42" s="5"/>
      <c r="M42" s="17"/>
      <c r="N42" s="5"/>
      <c r="O42" s="17"/>
      <c r="Q42" s="1"/>
      <c r="R42" s="1"/>
      <c r="T42" s="5"/>
    </row>
    <row r="43" spans="9:18" ht="12.75" customHeight="1">
      <c r="I43" s="5"/>
      <c r="J43" s="5"/>
      <c r="K43" s="5"/>
      <c r="L43" s="5"/>
      <c r="M43" s="15"/>
      <c r="N43" s="5"/>
      <c r="O43" s="15"/>
      <c r="Q43" s="1"/>
      <c r="R43" s="1"/>
    </row>
    <row r="44" spans="1:15" ht="12.75" customHeight="1">
      <c r="A44" s="17"/>
      <c r="I44" s="5"/>
      <c r="J44" s="5"/>
      <c r="K44" s="5"/>
      <c r="L44" s="5"/>
      <c r="M44" s="15"/>
      <c r="N44" s="5"/>
      <c r="O44" s="15"/>
    </row>
    <row r="45" spans="1:15" ht="12.75" customHeight="1">
      <c r="A45" s="17"/>
      <c r="I45" s="5"/>
      <c r="J45" s="5"/>
      <c r="K45" s="5"/>
      <c r="L45" s="5"/>
      <c r="M45" s="15"/>
      <c r="N45" s="5"/>
      <c r="O45" s="15"/>
    </row>
    <row r="46" spans="9:15" ht="12.75" customHeight="1">
      <c r="I46" s="5"/>
      <c r="J46" s="5"/>
      <c r="K46" s="5"/>
      <c r="L46" s="5"/>
      <c r="M46" s="15"/>
      <c r="N46" s="5"/>
      <c r="O46" s="15"/>
    </row>
    <row r="47" spans="9:15" ht="12.75" customHeight="1">
      <c r="I47" s="5"/>
      <c r="J47" s="5"/>
      <c r="K47" s="5"/>
      <c r="L47" s="5"/>
      <c r="M47" s="15"/>
      <c r="N47" s="5"/>
      <c r="O47" s="15"/>
    </row>
    <row r="48" spans="13:15" ht="12.75" customHeight="1">
      <c r="M48" s="15"/>
      <c r="O48" s="15"/>
    </row>
    <row r="49" spans="13:15" ht="12.75" customHeight="1">
      <c r="M49" s="15"/>
      <c r="O49" s="15"/>
    </row>
    <row r="50" spans="13:15" ht="12.75" customHeight="1">
      <c r="M50" s="15"/>
      <c r="O50" s="15"/>
    </row>
    <row r="51" spans="13:15" ht="12.75" customHeight="1">
      <c r="M51" s="15"/>
      <c r="O51" s="15"/>
    </row>
    <row r="52" spans="13:15" ht="12.75" customHeight="1">
      <c r="M52" s="15"/>
      <c r="O52" s="15"/>
    </row>
    <row r="53" spans="13:15" ht="12.75" customHeight="1">
      <c r="M53" s="15"/>
      <c r="O53" s="15"/>
    </row>
    <row r="54" spans="13:15" ht="12.75" customHeight="1">
      <c r="M54" s="15"/>
      <c r="O54" s="15"/>
    </row>
  </sheetData>
  <mergeCells count="12">
    <mergeCell ref="K3:K5"/>
    <mergeCell ref="M3:M5"/>
    <mergeCell ref="O3:O5"/>
    <mergeCell ref="A1:S2"/>
    <mergeCell ref="S3:S5"/>
    <mergeCell ref="A22:S22"/>
    <mergeCell ref="A3:A5"/>
    <mergeCell ref="G3:G5"/>
    <mergeCell ref="Q3:Q5"/>
    <mergeCell ref="C3:C5"/>
    <mergeCell ref="E3:E5"/>
    <mergeCell ref="I3:I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2009-05-26T08:27:00Z</cp:lastPrinted>
  <dcterms:created xsi:type="dcterms:W3CDTF">2001-12-28T10:45:51Z</dcterms:created>
  <dcterms:modified xsi:type="dcterms:W3CDTF">2009-05-26T09:48:26Z</dcterms:modified>
  <cp:category/>
  <cp:version/>
  <cp:contentType/>
  <cp:contentStatus/>
</cp:coreProperties>
</file>